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'Таблица3'!$A$17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<sst xmlns="http://schemas.openxmlformats.org/spreadsheetml/2006/main" count="373" uniqueCount="266">
  <si>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</si>
  <si>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</si>
  <si>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</si>
  <si>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</si>
  <si>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</si>
  <si>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</si>
  <si>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</si>
  <si>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</si>
  <si>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</si>
  <si>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</si>
  <si>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</si>
  <si>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</si>
  <si>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</si>
  <si>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</si>
  <si>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</si>
  <si>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</si>
  <si>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</si>
  <si>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</si>
  <si>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</si>
  <si>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</si>
  <si>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</si>
  <si>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</si>
  <si>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</si>
  <si>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</si>
  <si>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</si>
  <si>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</si>
  <si>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</si>
  <si>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</si>
  <si>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</si>
  <si>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</si>
  <si>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</si>
  <si>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</si>
  <si>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</si>
  <si>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</si>
  <si>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</si>
  <si>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</si>
  <si>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</si>
  <si>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</si>
  <si>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</si>
  <si>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</si>
  <si>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</si>
  <si>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</si>
  <si>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000 1 01 02010 01 0000 110</t>
  </si>
  <si>
    <t>000 1 01 02020 01 0000 110</t>
  </si>
  <si>
    <t>000 1 01 02022 01 0000 110</t>
  </si>
  <si>
    <t>000 1 05 01022 01 0000 110</t>
  </si>
  <si>
    <t>000 1 06 01000 00 0000 110</t>
  </si>
  <si>
    <t>000 1 06 06020 00 0000 110</t>
  </si>
  <si>
    <t>000 1 11 05000 00 0000 120</t>
  </si>
  <si>
    <t>000 1 11 05020 00 0000 120</t>
  </si>
  <si>
    <t>000 1 11 05030 00 0000 120</t>
  </si>
  <si>
    <t>000 1 17 05050 10 0000 180</t>
  </si>
  <si>
    <t>Дотации бюджетам поселений на выравнивание бюджетной обеспеченности</t>
  </si>
  <si>
    <t>000 2 02 01001 10 0000 151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</si>
  <si>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</si>
  <si>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</si>
  <si>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</si>
  <si>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</si>
  <si>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000 2 02 04040 10 0000 151</t>
  </si>
  <si>
    <t>Расходы бюджета - ИТОГО</t>
  </si>
  <si>
    <t>000 9600 0000000 000 000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</si>
  <si>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</si>
  <si>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</si>
  <si>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</si>
  <si>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</si>
  <si>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</si>
  <si>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</si>
  <si>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</si>
  <si>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</si>
  <si>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</si>
  <si>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</si>
  <si>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</si>
  <si>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</si>
  <si>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000 0102 0000000 000 211</t>
  </si>
  <si>
    <t>000 0102 0000000 000 212</t>
  </si>
  <si>
    <t>000 0102 0000000 000 213</t>
  </si>
  <si>
    <t>000 0104 0000000 000 211</t>
  </si>
  <si>
    <t>000 0104 0000000 000 212</t>
  </si>
  <si>
    <t>000 0104 0000000 000 213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</si>
  <si>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</si>
  <si>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</si>
  <si>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</si>
  <si>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</si>
  <si>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</si>
  <si>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000 0104 0000000 000 310</t>
  </si>
  <si>
    <t>000 0104 0000000 000 340</t>
  </si>
  <si>
    <t>000 0200 0000000 000 211</t>
  </si>
  <si>
    <t>000 0200 0000000 000 213</t>
  </si>
  <si>
    <t>000 0300 0000000 000 251</t>
  </si>
  <si>
    <t>000 0406 0000000 000 225</t>
  </si>
  <si>
    <t>000 0500 0000000 000 340</t>
  </si>
  <si>
    <t>000 0503 0000000 000 220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</si>
  <si>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</si>
  <si>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</si>
  <si>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</si>
  <si>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</si>
  <si>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</si>
  <si>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</si>
  <si>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000 01 05 00 00 00 0000 500</t>
  </si>
  <si>
    <t>000 01 05 02 00 00 0000 600</t>
  </si>
  <si>
    <t>000 01 05 02 01 00 0000 610</t>
  </si>
  <si>
    <t>000 01 05 02 01 10 0000 610</t>
  </si>
  <si>
    <t xml:space="preserve"> Кашарское сельское поселение</t>
  </si>
  <si>
    <t>ОТЧЕТ</t>
  </si>
  <si>
    <t>о кассовом поспуплении и выбытии бюджетных средств</t>
  </si>
  <si>
    <t>утвержденные бюджетные назначения</t>
  </si>
  <si>
    <t>исполнено</t>
  </si>
  <si>
    <t>2.Расходы бюджета</t>
  </si>
  <si>
    <t>всего</t>
  </si>
  <si>
    <t>перечислено на банковские счета учреждений</t>
  </si>
  <si>
    <t>бюджетнетных обязательств учреждений</t>
  </si>
  <si>
    <t>520</t>
  </si>
  <si>
    <t>в том числе: источники внутреннего финансирования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</si>
  <si>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</si>
  <si>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</si>
  <si>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</si>
  <si>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</si>
  <si>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</si>
  <si>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изменение остатков по внутренним расчетам (стр.823 + стр.824)</t>
  </si>
  <si>
    <t>800</t>
  </si>
  <si>
    <t>823</t>
  </si>
  <si>
    <t>Уменьшение остатков по внутренним расчетам (121100000.121200000)денежных средств  бюджетов поселений</t>
  </si>
  <si>
    <t>Увеличение остатков по внутренним расчетамменьшение прочих остатков денежных средств  бюджетов (130800000.130900000)</t>
  </si>
  <si>
    <t>Глава Администрации Кашарского сельского поселения</t>
  </si>
  <si>
    <t>Главный бухгалтер</t>
  </si>
  <si>
    <t>0503124</t>
  </si>
  <si>
    <t>3.Источники финансирования дефицита бюджета</t>
  </si>
  <si>
    <t>1.Доходы бюджета</t>
  </si>
  <si>
    <t>исполненно</t>
  </si>
  <si>
    <t>951 1 11 05035 10 0000 120</t>
  </si>
  <si>
    <t>951 2 02 01001 10 0000 151</t>
  </si>
  <si>
    <t>951 2 02 03015 10 0000 151</t>
  </si>
  <si>
    <t>951 2 02 03024 10 0000 151</t>
  </si>
  <si>
    <t xml:space="preserve">Прочие межбюджетные трансферты, передаваемые бюджетам поселений </t>
  </si>
  <si>
    <t>951 2 02 04999 10 0000 151</t>
  </si>
  <si>
    <t>Яценко С.П.</t>
  </si>
  <si>
    <t>Малахова Л.В.</t>
  </si>
  <si>
    <t>79235769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</si>
  <si>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</si>
  <si>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</si>
  <si>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перечисления государственным и муниципальным организациям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</si>
  <si>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</si>
  <si>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</si>
  <si>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Средства самообложения граждан, зачисляемые в бюджеты поселений</t>
  </si>
  <si>
    <t>951 1 17 14030 10 0000 180</t>
  </si>
  <si>
    <t>Зав.сектором экономики и финансов</t>
  </si>
  <si>
    <t>951 1 11 07015 10 0000 120</t>
  </si>
  <si>
    <t>Пособия по социальной помощи населению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</si>
  <si>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</si>
  <si>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</si>
  <si>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</si>
  <si>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</si>
  <si>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</si>
  <si>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</si>
  <si>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</si>
  <si>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</si>
  <si>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951 1 14 06025 10 0000 430</t>
  </si>
  <si>
    <t xml:space="preserve"> Доходы    от    продажи    земельных    участков, находящихся в собственности поселений (за исключением земельных участков муниципальных бюджетных и автономных учреждений)</t>
  </si>
  <si>
    <t>Транспортные услуги</t>
  </si>
  <si>
    <t>182 1 05 03010 01 0000 110</t>
  </si>
  <si>
    <t>182 1 06 01030 10 0000 110</t>
  </si>
  <si>
    <t>951 2 18 05010 10 0000 151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</si>
  <si>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</si>
  <si>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182 1 01 02010 01 0000 110 </t>
  </si>
  <si>
    <t>182 1 01 02020 01 0000 110</t>
  </si>
  <si>
    <t>182 1 01 02030 01 0000 110</t>
  </si>
  <si>
    <t>857 1 16 51040 02 0000 140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</si>
  <si>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</si>
  <si>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</si>
  <si>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</si>
  <si>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адвокатов,учредившихадвокатские кабинеты и других лиц, занимающихся частной практикой в соответствии со статьей 227 Налогового 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</si>
  <si>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</si>
  <si>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Доходы от перечисления чсти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</si>
  <si>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Наименование бюджета     Бюджет Кашарского сельского поселения</t>
  </si>
  <si>
    <t>в том числе:</t>
  </si>
  <si>
    <t>951 1 14 02053 10 0000 410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</si>
  <si>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</si>
  <si>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             по ОКТМО</t>
  </si>
  <si>
    <t>60624430</t>
  </si>
  <si>
    <t>на 1 января 2017 года</t>
  </si>
  <si>
    <t>01.01.2017</t>
  </si>
  <si>
    <t>161 1 16 3305010 6000 140</t>
  </si>
  <si>
    <t>32820.50</t>
  </si>
  <si>
    <t>951 1 17 05050 10 0000 180</t>
  </si>
  <si>
    <t>Прочие неналоговые доходы бюджетов поселений</t>
  </si>
  <si>
    <t>Невыясненные поступления,  зачисляемые в бюджеты сельских поселений</t>
  </si>
  <si>
    <t>951 1 17 01050 10 0000 180</t>
  </si>
  <si>
    <t>951 0113 1110020300 853 290</t>
  </si>
  <si>
    <t>951 0203 9990051180 121 211</t>
  </si>
  <si>
    <t>951 0203 9990051180 121 213</t>
  </si>
  <si>
    <t>951 0113 1130020140 244 226</t>
  </si>
  <si>
    <t>951 01131120020090 244 340</t>
  </si>
  <si>
    <t>951 0113 1120020090 244 226</t>
  </si>
  <si>
    <t>951 0113 1110020260 244 226</t>
  </si>
  <si>
    <t>951 0113 1110020250 244 226</t>
  </si>
  <si>
    <t>951 0113 1110020130 244 226</t>
  </si>
  <si>
    <t>951 0113 0110020190 321 262</t>
  </si>
  <si>
    <t>951 0113 0110020190 244 290</t>
  </si>
  <si>
    <t>951 0107 9990090130 880 290</t>
  </si>
  <si>
    <t>951 0104 9990072390 244 340</t>
  </si>
  <si>
    <t>951 0104 9010000190 853 290</t>
  </si>
  <si>
    <t>951 0104 9010000190 852 290</t>
  </si>
  <si>
    <t>951 0104 9010000190 244 340</t>
  </si>
  <si>
    <t>951 0104 9010000190 244 310</t>
  </si>
  <si>
    <t>951 0104 9010000190 244 226</t>
  </si>
  <si>
    <t>951 0104 9010000190 244 225</t>
  </si>
  <si>
    <t>951 0104 9010000190 244 224</t>
  </si>
  <si>
    <t>951 0104 9010000190 244 223</t>
  </si>
  <si>
    <t>951 0102 8910000110 121 211</t>
  </si>
  <si>
    <t>951 0102 8910000110 121 213</t>
  </si>
  <si>
    <t>951 0102 8910000110 122 212</t>
  </si>
  <si>
    <t>951 0104 0920086010 540 251</t>
  </si>
  <si>
    <t>951 0104 9010000110 121 211</t>
  </si>
  <si>
    <t>951 0104 9010000110 121 213</t>
  </si>
  <si>
    <t>951 0104 9010000190 122 212</t>
  </si>
  <si>
    <t>951 0104 9010000190 244 221</t>
  </si>
  <si>
    <t>951 0104 9010000190 244 222</t>
  </si>
  <si>
    <t>951 0309 0220086010 540 251</t>
  </si>
  <si>
    <t>951 0309 0230020200 244 226</t>
  </si>
  <si>
    <t>951 0409 0610020080 244 225</t>
  </si>
  <si>
    <t>951 0409 0610020080 244 226</t>
  </si>
  <si>
    <t>951 0409 0610020080 244 310</t>
  </si>
  <si>
    <t>951 0409 0610020080 244 340</t>
  </si>
  <si>
    <t>951 0409 0610020170 852 290</t>
  </si>
  <si>
    <t>951 0502 1010020230 244 225</t>
  </si>
  <si>
    <t>951 0502 1010020290 244 225</t>
  </si>
  <si>
    <t>951 0502 1010086010 540 251</t>
  </si>
  <si>
    <t>951 0503 0410020030 244 225</t>
  </si>
  <si>
    <t>951 0503 0410020030 244 226</t>
  </si>
  <si>
    <t>951 0503 0410020030 244 310</t>
  </si>
  <si>
    <t>951 0503 0410020030 244 340</t>
  </si>
  <si>
    <t>951 0503 0410020040 244 225</t>
  </si>
  <si>
    <t>951 0503 0410020050 244 225</t>
  </si>
  <si>
    <t>951 0503 0410020060 244 225</t>
  </si>
  <si>
    <t>951 0503 0410020060 244 340</t>
  </si>
  <si>
    <t>951 0503 1010020110 244 223</t>
  </si>
  <si>
    <t>951 0503 1010020110 244 225</t>
  </si>
  <si>
    <t xml:space="preserve">951 0801 0310000590 611 241  </t>
  </si>
  <si>
    <t xml:space="preserve">951 0801 0310000590 612 241  </t>
  </si>
  <si>
    <t xml:space="preserve">951 0801 0310020150 244 226  </t>
  </si>
  <si>
    <t xml:space="preserve">951 0801 0310020150 244 340  </t>
  </si>
  <si>
    <t>951 0801 0310086010 540 251</t>
  </si>
  <si>
    <t>951 1101 0510020070 244 225</t>
  </si>
  <si>
    <t>951 0412 04100S3950 244 226</t>
  </si>
  <si>
    <t>951 0412 1010073950 244 226</t>
  </si>
  <si>
    <t>951 0502 1010020120244 225</t>
  </si>
  <si>
    <t>951 0502 1010020290 852 290</t>
  </si>
  <si>
    <t>951 0503 0410020050 244 340</t>
  </si>
  <si>
    <t>951 0503 0410020160 851 290</t>
  </si>
  <si>
    <t>951 0503 0410020160 852 290</t>
  </si>
  <si>
    <t>951 0503 0410020160 853 290</t>
  </si>
  <si>
    <t>951 0705 0810020210 244 226</t>
  </si>
  <si>
    <t xml:space="preserve">951 0801 0310020150 244 225  </t>
  </si>
  <si>
    <t xml:space="preserve">951 0801 0310020150 244 310  </t>
  </si>
  <si>
    <t xml:space="preserve">951 0801 0310073850 611 241  </t>
  </si>
  <si>
    <t>Иные пенсии, социальные доплаты к пенсиям</t>
  </si>
  <si>
    <t xml:space="preserve">951 0801 03100S3850611 241  </t>
  </si>
  <si>
    <t>951 1001 0110010010 312 263</t>
  </si>
  <si>
    <t>"27" января 2017 года</t>
  </si>
  <si>
    <t>Бородаенко Ю.И.</t>
  </si>
  <si>
    <t>1050632.73</t>
  </si>
  <si>
    <t>-155717.57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</si>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</sst>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wrapText="1"/>
    </xf>
    <xf numFmtId="4" fontId="10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10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3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10" fillId="0" borderId="2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9" fontId="4" fillId="0" borderId="2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10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31">
      <selection activeCell="A44" sqref="A4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7" max="7" width="11.2539062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97" t="s">
        <v>103</v>
      </c>
      <c r="C2" s="97"/>
      <c r="D2" s="97"/>
      <c r="E2" s="74"/>
      <c r="F2" s="33"/>
      <c r="G2" s="20"/>
    </row>
    <row r="3" spans="1:7" ht="13.5" thickBot="1">
      <c r="A3" s="98" t="s">
        <v>104</v>
      </c>
      <c r="B3" s="99"/>
      <c r="C3" s="99"/>
      <c r="D3" s="99"/>
      <c r="E3" s="99"/>
      <c r="F3" s="99"/>
      <c r="G3" s="25"/>
    </row>
    <row r="4" spans="2:7" ht="13.5" thickBot="1">
      <c r="B4" s="18"/>
      <c r="C4" s="18"/>
      <c r="D4" s="32" t="s">
        <v>179</v>
      </c>
      <c r="E4" s="74"/>
      <c r="F4" s="5"/>
      <c r="G4" s="24" t="s">
        <v>4</v>
      </c>
    </row>
    <row r="5" spans="2:8" ht="12.75">
      <c r="B5" s="6"/>
      <c r="C5" s="6"/>
      <c r="E5" s="32"/>
      <c r="F5" s="16" t="s">
        <v>15</v>
      </c>
      <c r="G5" s="37" t="s">
        <v>125</v>
      </c>
      <c r="H5" s="38"/>
    </row>
    <row r="6" spans="1:7" ht="12.75">
      <c r="A6" s="4"/>
      <c r="B6" s="4"/>
      <c r="C6" s="4"/>
      <c r="D6" s="4"/>
      <c r="E6" s="3"/>
      <c r="F6" s="19" t="s">
        <v>11</v>
      </c>
      <c r="G6" s="39" t="s">
        <v>180</v>
      </c>
    </row>
    <row r="7" spans="1:7" ht="12.75">
      <c r="A7" s="36" t="s">
        <v>19</v>
      </c>
      <c r="B7" s="118" t="s">
        <v>102</v>
      </c>
      <c r="C7" s="119"/>
      <c r="D7" s="119"/>
      <c r="E7" s="119"/>
      <c r="F7" s="19" t="s">
        <v>9</v>
      </c>
      <c r="G7" s="87" t="s">
        <v>137</v>
      </c>
    </row>
    <row r="8" spans="1:7" ht="12.75">
      <c r="A8" s="4" t="s">
        <v>173</v>
      </c>
      <c r="B8" s="4"/>
      <c r="C8" s="4"/>
      <c r="D8" s="4"/>
      <c r="E8" s="3"/>
      <c r="F8" s="19" t="s">
        <v>177</v>
      </c>
      <c r="G8" s="87" t="s">
        <v>178</v>
      </c>
    </row>
    <row r="9" spans="1:7" s="36" customFormat="1" ht="12" thickBot="1">
      <c r="A9" s="29" t="s">
        <v>20</v>
      </c>
      <c r="B9" s="29"/>
      <c r="C9" s="29"/>
      <c r="D9" s="29"/>
      <c r="E9" s="35"/>
      <c r="F9" s="19"/>
      <c r="G9" s="9"/>
    </row>
    <row r="10" spans="1:7" ht="13.5" thickBot="1">
      <c r="A10" s="4" t="s">
        <v>3</v>
      </c>
      <c r="B10" s="4"/>
      <c r="C10" s="4"/>
      <c r="D10" s="4"/>
      <c r="E10" s="3"/>
      <c r="F10" s="19" t="s">
        <v>10</v>
      </c>
      <c r="G10" s="9" t="s">
        <v>2</v>
      </c>
    </row>
    <row r="11" spans="1:7" ht="12.75">
      <c r="A11" s="112" t="s">
        <v>127</v>
      </c>
      <c r="B11" s="112"/>
      <c r="C11" s="112"/>
      <c r="D11" s="112"/>
      <c r="E11" s="112"/>
      <c r="F11" s="10"/>
      <c r="G11" s="10"/>
    </row>
    <row r="12" spans="1:7" ht="12.75">
      <c r="A12" s="21"/>
      <c r="B12" s="21"/>
      <c r="C12" s="21"/>
      <c r="D12" s="22"/>
      <c r="E12" s="23"/>
      <c r="F12" s="31"/>
      <c r="G12" s="31"/>
    </row>
    <row r="13" spans="1:7" ht="26.25" customHeight="1">
      <c r="A13" s="106" t="s">
        <v>5</v>
      </c>
      <c r="B13" s="107" t="s">
        <v>0</v>
      </c>
      <c r="C13" s="108" t="s">
        <v>18</v>
      </c>
      <c r="D13" s="109"/>
      <c r="E13" s="100" t="s">
        <v>105</v>
      </c>
      <c r="F13" s="102" t="s">
        <v>106</v>
      </c>
      <c r="G13" s="103"/>
    </row>
    <row r="14" spans="1:7" ht="24" customHeight="1">
      <c r="A14" s="106"/>
      <c r="B14" s="107"/>
      <c r="C14" s="110"/>
      <c r="D14" s="111"/>
      <c r="E14" s="101"/>
      <c r="F14" s="104"/>
      <c r="G14" s="105"/>
    </row>
    <row r="15" spans="1:7" ht="12.75">
      <c r="A15" s="40">
        <v>1</v>
      </c>
      <c r="B15" s="41">
        <v>2</v>
      </c>
      <c r="C15" s="41" t="s">
        <v>13</v>
      </c>
      <c r="D15" s="69">
        <v>3</v>
      </c>
      <c r="E15" s="45">
        <v>4</v>
      </c>
      <c r="F15" s="113">
        <v>5</v>
      </c>
      <c r="G15" s="114"/>
    </row>
    <row r="16" spans="1:7" ht="12.75">
      <c r="A16" s="72" t="s">
        <v>37</v>
      </c>
      <c r="B16" s="66">
        <v>10</v>
      </c>
      <c r="C16" s="66" t="s">
        <v>38</v>
      </c>
      <c r="D16" s="73" t="str">
        <f>IF(LEFT(C16,5)="000 8","X",C16)</f>
        <v>X</v>
      </c>
      <c r="E16" s="93">
        <v>20486946.01</v>
      </c>
      <c r="F16" s="115">
        <f>G19+G20+G21+G22+F23+F24+F25+F26+F27+F28+F29+F30+F31+F32+F33+G34+G35+G36+F37+F38+F39+F40+F41+F42+F43+F44</f>
        <v>20929866.87</v>
      </c>
      <c r="G16" s="116"/>
    </row>
    <row r="17" spans="1:7" ht="12.75">
      <c r="A17" s="72" t="s">
        <v>174</v>
      </c>
      <c r="B17" s="66"/>
      <c r="C17" s="66"/>
      <c r="D17" s="73"/>
      <c r="E17" s="93"/>
      <c r="F17" s="86"/>
      <c r="G17" s="94"/>
    </row>
    <row r="18" spans="1:7" ht="12.75">
      <c r="A18" s="72" t="s">
        <v>40</v>
      </c>
      <c r="B18" s="66"/>
      <c r="C18" s="66" t="s">
        <v>41</v>
      </c>
      <c r="D18" s="73" t="str">
        <f>IF(LEFT(C18,5)="000 8","X",C18)</f>
        <v>000 1 00 00000 00 0000 000</v>
      </c>
      <c r="E18" s="93">
        <v>15916100</v>
      </c>
      <c r="F18" s="115">
        <f>G19+G20+G21+G22+F23+F24+F25+F26+F27+F28+F29+F30+F31+F32+F33+G34+G35+G36+F37+F38+F39</f>
        <v>16549860.860000001</v>
      </c>
      <c r="G18" s="116"/>
    </row>
    <row r="19" spans="1:7" ht="78" customHeight="1">
      <c r="A19" s="72" t="s">
        <v>152</v>
      </c>
      <c r="B19" s="66"/>
      <c r="C19" s="66"/>
      <c r="D19" s="73" t="s">
        <v>148</v>
      </c>
      <c r="E19" s="71">
        <v>947400</v>
      </c>
      <c r="F19" s="86"/>
      <c r="G19" s="89" t="s">
        <v>260</v>
      </c>
    </row>
    <row r="20" spans="1:7" ht="99" customHeight="1">
      <c r="A20" s="72" t="s">
        <v>153</v>
      </c>
      <c r="B20" s="66"/>
      <c r="C20" s="66"/>
      <c r="D20" s="73" t="s">
        <v>149</v>
      </c>
      <c r="E20" s="71">
        <v>19100</v>
      </c>
      <c r="F20" s="86"/>
      <c r="G20" s="88">
        <v>16048.21</v>
      </c>
    </row>
    <row r="21" spans="1:7" ht="82.5" customHeight="1">
      <c r="A21" s="72" t="s">
        <v>154</v>
      </c>
      <c r="B21" s="66"/>
      <c r="C21" s="66"/>
      <c r="D21" s="73" t="s">
        <v>150</v>
      </c>
      <c r="E21" s="71">
        <v>1980400</v>
      </c>
      <c r="F21" s="86"/>
      <c r="G21" s="88">
        <v>2163690.47</v>
      </c>
    </row>
    <row r="22" spans="1:7" ht="80.25" customHeight="1">
      <c r="A22" s="72" t="s">
        <v>155</v>
      </c>
      <c r="B22" s="66"/>
      <c r="C22" s="66"/>
      <c r="D22" s="73" t="s">
        <v>151</v>
      </c>
      <c r="E22" s="71">
        <v>0</v>
      </c>
      <c r="F22" s="86"/>
      <c r="G22" s="89" t="s">
        <v>261</v>
      </c>
    </row>
    <row r="23" spans="1:7" ht="107.25" customHeight="1">
      <c r="A23" s="72" t="s">
        <v>262</v>
      </c>
      <c r="B23" s="66"/>
      <c r="C23" s="66" t="s">
        <v>49</v>
      </c>
      <c r="D23" s="73" t="s">
        <v>181</v>
      </c>
      <c r="E23" s="71">
        <v>30000</v>
      </c>
      <c r="F23" s="115">
        <v>94000</v>
      </c>
      <c r="G23" s="117"/>
    </row>
    <row r="24" spans="1:7" ht="89.25" customHeight="1">
      <c r="A24" s="72" t="s">
        <v>263</v>
      </c>
      <c r="B24" s="66"/>
      <c r="C24" s="66" t="s">
        <v>42</v>
      </c>
      <c r="D24" s="73" t="s">
        <v>163</v>
      </c>
      <c r="E24" s="71">
        <v>5667400</v>
      </c>
      <c r="F24" s="115">
        <v>5794251.08</v>
      </c>
      <c r="G24" s="116"/>
    </row>
    <row r="25" spans="1:7" ht="108.75" customHeight="1">
      <c r="A25" s="72" t="s">
        <v>170</v>
      </c>
      <c r="B25" s="66"/>
      <c r="C25" s="66" t="s">
        <v>43</v>
      </c>
      <c r="D25" s="73" t="s">
        <v>164</v>
      </c>
      <c r="E25" s="71">
        <v>0</v>
      </c>
      <c r="F25" s="115">
        <v>56583.2</v>
      </c>
      <c r="G25" s="116"/>
    </row>
    <row r="26" spans="1:7" ht="52.5" customHeight="1">
      <c r="A26" s="72" t="s">
        <v>138</v>
      </c>
      <c r="B26" s="66"/>
      <c r="C26" s="66" t="s">
        <v>44</v>
      </c>
      <c r="D26" s="73" t="s">
        <v>165</v>
      </c>
      <c r="E26" s="71">
        <v>0</v>
      </c>
      <c r="F26" s="115">
        <v>50560.74</v>
      </c>
      <c r="G26" s="116"/>
    </row>
    <row r="27" spans="1:7" ht="27" customHeight="1">
      <c r="A27" s="72" t="s">
        <v>264</v>
      </c>
      <c r="B27" s="66"/>
      <c r="C27" s="66" t="s">
        <v>45</v>
      </c>
      <c r="D27" s="73" t="s">
        <v>159</v>
      </c>
      <c r="E27" s="71">
        <v>728200</v>
      </c>
      <c r="F27" s="115">
        <v>728186.69</v>
      </c>
      <c r="G27" s="117"/>
    </row>
    <row r="28" spans="1:7" ht="57.75" customHeight="1">
      <c r="A28" s="72" t="s">
        <v>139</v>
      </c>
      <c r="B28" s="66"/>
      <c r="C28" s="66" t="s">
        <v>46</v>
      </c>
      <c r="D28" s="73" t="s">
        <v>160</v>
      </c>
      <c r="E28" s="71">
        <v>1099200</v>
      </c>
      <c r="F28" s="115">
        <v>1194991.22</v>
      </c>
      <c r="G28" s="116"/>
    </row>
    <row r="29" spans="1:7" ht="39.75" customHeight="1">
      <c r="A29" s="72" t="s">
        <v>171</v>
      </c>
      <c r="B29" s="66"/>
      <c r="C29" s="66" t="s">
        <v>46</v>
      </c>
      <c r="D29" s="73" t="s">
        <v>167</v>
      </c>
      <c r="E29" s="71">
        <v>773900</v>
      </c>
      <c r="F29" s="115">
        <v>830103.26</v>
      </c>
      <c r="G29" s="116"/>
    </row>
    <row r="30" spans="1:7" ht="51" customHeight="1">
      <c r="A30" s="72" t="s">
        <v>169</v>
      </c>
      <c r="B30" s="66"/>
      <c r="C30" s="66" t="s">
        <v>47</v>
      </c>
      <c r="D30" s="73" t="s">
        <v>168</v>
      </c>
      <c r="E30" s="71">
        <v>3416900</v>
      </c>
      <c r="F30" s="115">
        <v>3488915.06</v>
      </c>
      <c r="G30" s="116"/>
    </row>
    <row r="31" spans="1:7" ht="54" customHeight="1">
      <c r="A31" s="72" t="s">
        <v>142</v>
      </c>
      <c r="B31" s="66"/>
      <c r="C31" s="66" t="s">
        <v>48</v>
      </c>
      <c r="D31" s="73" t="s">
        <v>141</v>
      </c>
      <c r="E31" s="71">
        <v>8500</v>
      </c>
      <c r="F31" s="115">
        <v>8500</v>
      </c>
      <c r="G31" s="116"/>
    </row>
    <row r="32" spans="1:7" ht="54" customHeight="1">
      <c r="A32" s="72" t="s">
        <v>142</v>
      </c>
      <c r="B32" s="66"/>
      <c r="C32" s="66" t="s">
        <v>48</v>
      </c>
      <c r="D32" s="73" t="s">
        <v>166</v>
      </c>
      <c r="E32" s="71">
        <v>45500</v>
      </c>
      <c r="F32" s="115">
        <v>46039.22</v>
      </c>
      <c r="G32" s="116"/>
    </row>
    <row r="33" spans="1:7" ht="78" customHeight="1">
      <c r="A33" s="72" t="s">
        <v>265</v>
      </c>
      <c r="B33" s="66"/>
      <c r="C33" s="66" t="s">
        <v>50</v>
      </c>
      <c r="D33" s="73" t="s">
        <v>129</v>
      </c>
      <c r="E33" s="71">
        <v>24700</v>
      </c>
      <c r="F33" s="115">
        <v>31866.05</v>
      </c>
      <c r="G33" s="116"/>
    </row>
    <row r="34" spans="1:7" ht="60" customHeight="1">
      <c r="A34" s="72" t="s">
        <v>172</v>
      </c>
      <c r="B34" s="66"/>
      <c r="C34" s="66"/>
      <c r="D34" s="73" t="s">
        <v>146</v>
      </c>
      <c r="E34" s="71">
        <v>3600</v>
      </c>
      <c r="F34" s="86"/>
      <c r="G34" s="91">
        <v>3600</v>
      </c>
    </row>
    <row r="35" spans="1:7" ht="82.5" customHeight="1">
      <c r="A35" s="72" t="s">
        <v>176</v>
      </c>
      <c r="B35" s="66"/>
      <c r="C35" s="66"/>
      <c r="D35" s="73" t="s">
        <v>175</v>
      </c>
      <c r="E35" s="71">
        <v>1073800</v>
      </c>
      <c r="F35" s="86"/>
      <c r="G35" s="91">
        <v>1073800</v>
      </c>
    </row>
    <row r="36" spans="1:7" ht="60" customHeight="1">
      <c r="A36" s="72" t="s">
        <v>157</v>
      </c>
      <c r="B36" s="66"/>
      <c r="C36" s="66"/>
      <c r="D36" s="73" t="s">
        <v>156</v>
      </c>
      <c r="E36" s="71">
        <v>32800</v>
      </c>
      <c r="F36" s="86"/>
      <c r="G36" s="89" t="s">
        <v>182</v>
      </c>
    </row>
    <row r="37" spans="1:7" ht="22.5">
      <c r="A37" s="72" t="s">
        <v>185</v>
      </c>
      <c r="B37" s="66"/>
      <c r="C37" s="66" t="s">
        <v>51</v>
      </c>
      <c r="D37" s="73" t="s">
        <v>186</v>
      </c>
      <c r="E37" s="71">
        <v>0</v>
      </c>
      <c r="F37" s="115">
        <v>-80.19</v>
      </c>
      <c r="G37" s="116"/>
    </row>
    <row r="38" spans="1:7" ht="22.5">
      <c r="A38" s="72" t="s">
        <v>184</v>
      </c>
      <c r="B38" s="66"/>
      <c r="C38" s="66" t="s">
        <v>51</v>
      </c>
      <c r="D38" s="73" t="s">
        <v>183</v>
      </c>
      <c r="E38" s="71">
        <v>14700</v>
      </c>
      <c r="F38" s="115">
        <v>14780.19</v>
      </c>
      <c r="G38" s="116"/>
    </row>
    <row r="39" spans="1:7" ht="22.5">
      <c r="A39" s="72" t="s">
        <v>143</v>
      </c>
      <c r="B39" s="66"/>
      <c r="C39" s="66" t="s">
        <v>51</v>
      </c>
      <c r="D39" s="73" t="s">
        <v>144</v>
      </c>
      <c r="E39" s="71">
        <v>50000</v>
      </c>
      <c r="F39" s="115">
        <v>26290</v>
      </c>
      <c r="G39" s="116"/>
    </row>
    <row r="40" spans="1:7" ht="27.75" customHeight="1">
      <c r="A40" s="72" t="s">
        <v>52</v>
      </c>
      <c r="B40" s="66"/>
      <c r="C40" s="66" t="s">
        <v>53</v>
      </c>
      <c r="D40" s="73" t="s">
        <v>130</v>
      </c>
      <c r="E40" s="71">
        <v>2804100</v>
      </c>
      <c r="F40" s="115">
        <v>2804100</v>
      </c>
      <c r="G40" s="116"/>
    </row>
    <row r="41" spans="1:7" ht="45.75" customHeight="1">
      <c r="A41" s="72" t="s">
        <v>54</v>
      </c>
      <c r="B41" s="66"/>
      <c r="C41" s="66" t="s">
        <v>55</v>
      </c>
      <c r="D41" s="73" t="s">
        <v>131</v>
      </c>
      <c r="E41" s="71">
        <v>349700</v>
      </c>
      <c r="F41" s="115">
        <v>349700</v>
      </c>
      <c r="G41" s="116"/>
    </row>
    <row r="42" spans="1:7" ht="43.5" customHeight="1">
      <c r="A42" s="72" t="s">
        <v>56</v>
      </c>
      <c r="B42" s="66"/>
      <c r="C42" s="66" t="s">
        <v>57</v>
      </c>
      <c r="D42" s="73" t="s">
        <v>132</v>
      </c>
      <c r="E42" s="71">
        <v>200</v>
      </c>
      <c r="F42" s="115">
        <v>200</v>
      </c>
      <c r="G42" s="116"/>
    </row>
    <row r="43" spans="1:7" ht="22.5">
      <c r="A43" s="72" t="s">
        <v>133</v>
      </c>
      <c r="B43" s="66"/>
      <c r="C43" s="66" t="s">
        <v>58</v>
      </c>
      <c r="D43" s="73" t="s">
        <v>134</v>
      </c>
      <c r="E43" s="71">
        <v>1403800</v>
      </c>
      <c r="F43" s="115">
        <v>1212960</v>
      </c>
      <c r="G43" s="117"/>
    </row>
    <row r="44" spans="1:7" ht="61.5" customHeight="1">
      <c r="A44" s="72" t="s">
        <v>162</v>
      </c>
      <c r="B44" s="66"/>
      <c r="C44" s="66" t="s">
        <v>58</v>
      </c>
      <c r="D44" s="73" t="s">
        <v>161</v>
      </c>
      <c r="E44" s="71">
        <v>13046.01</v>
      </c>
      <c r="F44" s="115">
        <v>13046.01</v>
      </c>
      <c r="G44" s="117"/>
    </row>
    <row r="45" spans="1:7" ht="12.75">
      <c r="A45" s="42"/>
      <c r="B45" s="43"/>
      <c r="C45" s="43"/>
      <c r="D45" s="70"/>
      <c r="E45" s="47"/>
      <c r="F45" s="48"/>
      <c r="G45" s="48"/>
    </row>
  </sheetData>
  <sheetProtection/>
  <mergeCells count="31">
    <mergeCell ref="F39:G39"/>
    <mergeCell ref="F23:G23"/>
    <mergeCell ref="F16:G16"/>
    <mergeCell ref="F24:G24"/>
    <mergeCell ref="F43:G43"/>
    <mergeCell ref="F32:G32"/>
    <mergeCell ref="F37:G37"/>
    <mergeCell ref="F44:G44"/>
    <mergeCell ref="F41:G41"/>
    <mergeCell ref="F42:G42"/>
    <mergeCell ref="F40:G40"/>
    <mergeCell ref="F33:G33"/>
    <mergeCell ref="F28:G28"/>
    <mergeCell ref="F29:G29"/>
    <mergeCell ref="F30:G30"/>
    <mergeCell ref="F31:G31"/>
    <mergeCell ref="F38:G38"/>
    <mergeCell ref="F15:G15"/>
    <mergeCell ref="F25:G25"/>
    <mergeCell ref="F27:G27"/>
    <mergeCell ref="F26:G26"/>
    <mergeCell ref="F18:G18"/>
    <mergeCell ref="B7:E7"/>
    <mergeCell ref="B2:D2"/>
    <mergeCell ref="A3:F3"/>
    <mergeCell ref="E13:E14"/>
    <mergeCell ref="F13:G14"/>
    <mergeCell ref="A13:A14"/>
    <mergeCell ref="B13:B14"/>
    <mergeCell ref="C13:D14"/>
    <mergeCell ref="A11:E11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2.625" style="0" customWidth="1"/>
    <col min="5" max="5" width="12.00390625" style="0" customWidth="1"/>
    <col min="6" max="10" width="12.375" style="0" customWidth="1"/>
  </cols>
  <sheetData>
    <row r="1" spans="2:5" ht="15">
      <c r="B1" s="12"/>
      <c r="C1" s="12"/>
      <c r="D1" s="12"/>
      <c r="E1" s="3"/>
    </row>
    <row r="2" spans="1:7" ht="12.75">
      <c r="A2" s="98" t="s">
        <v>107</v>
      </c>
      <c r="B2" s="98"/>
      <c r="C2" s="98"/>
      <c r="D2" s="98"/>
      <c r="E2" s="98"/>
      <c r="F2" s="98"/>
      <c r="G2" s="98"/>
    </row>
    <row r="3" spans="1:5" ht="12.75">
      <c r="A3" s="11"/>
      <c r="B3" s="11"/>
      <c r="C3" s="11"/>
      <c r="D3" s="11"/>
      <c r="E3" s="8"/>
    </row>
    <row r="4" spans="1:8" ht="12.75">
      <c r="A4" s="124" t="s">
        <v>5</v>
      </c>
      <c r="B4" s="126" t="s">
        <v>0</v>
      </c>
      <c r="C4" s="126" t="s">
        <v>12</v>
      </c>
      <c r="D4" s="126" t="s">
        <v>17</v>
      </c>
      <c r="E4" s="120" t="s">
        <v>14</v>
      </c>
      <c r="F4" s="120" t="s">
        <v>106</v>
      </c>
      <c r="G4" s="122"/>
      <c r="H4" s="123"/>
    </row>
    <row r="5" spans="1:8" ht="45">
      <c r="A5" s="125"/>
      <c r="B5" s="127"/>
      <c r="C5" s="128"/>
      <c r="D5" s="127"/>
      <c r="E5" s="121"/>
      <c r="F5" s="76" t="s">
        <v>108</v>
      </c>
      <c r="G5" s="49" t="s">
        <v>110</v>
      </c>
      <c r="H5" s="77" t="s">
        <v>109</v>
      </c>
    </row>
    <row r="6" spans="1:8" ht="12.75">
      <c r="A6" s="40">
        <v>1</v>
      </c>
      <c r="B6" s="41">
        <v>2</v>
      </c>
      <c r="C6" s="41" t="s">
        <v>13</v>
      </c>
      <c r="D6" s="69">
        <v>3</v>
      </c>
      <c r="E6" s="45">
        <v>4</v>
      </c>
      <c r="F6" s="46">
        <v>5</v>
      </c>
      <c r="G6" s="46">
        <v>6</v>
      </c>
      <c r="H6" s="75">
        <v>7</v>
      </c>
    </row>
    <row r="7" spans="1:8" ht="12.75">
      <c r="A7" s="72" t="s">
        <v>59</v>
      </c>
      <c r="B7" s="66">
        <v>200</v>
      </c>
      <c r="C7" s="66" t="s">
        <v>60</v>
      </c>
      <c r="D7" s="73" t="str">
        <f>IF(OR(LEFT(C7,5)="000 9",LEFT(C7,5)="000 7"),"X",C7)</f>
        <v>X</v>
      </c>
      <c r="E7" s="71">
        <v>21568446.01</v>
      </c>
      <c r="F7" s="71">
        <v>20015578.63</v>
      </c>
      <c r="G7" s="71">
        <f aca="true" t="shared" si="0" ref="G7:G13">F7</f>
        <v>20015578.63</v>
      </c>
      <c r="H7" s="84">
        <v>0</v>
      </c>
    </row>
    <row r="8" spans="1:8" s="20" customFormat="1" ht="12.75">
      <c r="A8" s="72" t="s">
        <v>61</v>
      </c>
      <c r="B8" s="66"/>
      <c r="C8" s="66" t="s">
        <v>73</v>
      </c>
      <c r="D8" s="66" t="s">
        <v>208</v>
      </c>
      <c r="E8" s="71">
        <v>722000</v>
      </c>
      <c r="F8" s="71">
        <v>721926.7</v>
      </c>
      <c r="G8" s="71">
        <f t="shared" si="0"/>
        <v>721926.7</v>
      </c>
      <c r="H8" s="84">
        <v>0</v>
      </c>
    </row>
    <row r="9" spans="1:8" s="20" customFormat="1" ht="22.5">
      <c r="A9" s="72" t="s">
        <v>63</v>
      </c>
      <c r="B9" s="66"/>
      <c r="C9" s="66" t="s">
        <v>74</v>
      </c>
      <c r="D9" s="66" t="s">
        <v>209</v>
      </c>
      <c r="E9" s="71">
        <v>218000</v>
      </c>
      <c r="F9" s="71">
        <v>217733.6</v>
      </c>
      <c r="G9" s="71">
        <f t="shared" si="0"/>
        <v>217733.6</v>
      </c>
      <c r="H9" s="84">
        <v>0</v>
      </c>
    </row>
    <row r="10" spans="1:8" s="20" customFormat="1" ht="12.75">
      <c r="A10" s="72" t="s">
        <v>62</v>
      </c>
      <c r="B10" s="66"/>
      <c r="C10" s="66" t="s">
        <v>75</v>
      </c>
      <c r="D10" s="66" t="s">
        <v>210</v>
      </c>
      <c r="E10" s="71">
        <v>36600</v>
      </c>
      <c r="F10" s="71">
        <v>36534</v>
      </c>
      <c r="G10" s="71">
        <f t="shared" si="0"/>
        <v>36534</v>
      </c>
      <c r="H10" s="84">
        <v>0</v>
      </c>
    </row>
    <row r="11" spans="1:8" s="20" customFormat="1" ht="33.75">
      <c r="A11" s="72" t="s">
        <v>69</v>
      </c>
      <c r="B11" s="66"/>
      <c r="C11" s="66" t="s">
        <v>76</v>
      </c>
      <c r="D11" s="66" t="s">
        <v>211</v>
      </c>
      <c r="E11" s="71">
        <v>27000</v>
      </c>
      <c r="F11" s="71">
        <v>27000</v>
      </c>
      <c r="G11" s="71">
        <f t="shared" si="0"/>
        <v>27000</v>
      </c>
      <c r="H11" s="84">
        <v>0</v>
      </c>
    </row>
    <row r="12" spans="1:8" s="20" customFormat="1" ht="12.75">
      <c r="A12" s="72" t="s">
        <v>61</v>
      </c>
      <c r="B12" s="66"/>
      <c r="C12" s="66" t="s">
        <v>77</v>
      </c>
      <c r="D12" s="66" t="s">
        <v>212</v>
      </c>
      <c r="E12" s="71">
        <v>3481900</v>
      </c>
      <c r="F12" s="71">
        <v>3412979.8</v>
      </c>
      <c r="G12" s="71">
        <f t="shared" si="0"/>
        <v>3412979.8</v>
      </c>
      <c r="H12" s="84">
        <v>0</v>
      </c>
    </row>
    <row r="13" spans="1:8" s="20" customFormat="1" ht="22.5">
      <c r="A13" s="72" t="s">
        <v>63</v>
      </c>
      <c r="B13" s="66"/>
      <c r="C13" s="66" t="s">
        <v>78</v>
      </c>
      <c r="D13" s="66" t="s">
        <v>213</v>
      </c>
      <c r="E13" s="71">
        <v>1050700</v>
      </c>
      <c r="F13" s="71">
        <v>1015619.52</v>
      </c>
      <c r="G13" s="71">
        <f t="shared" si="0"/>
        <v>1015619.52</v>
      </c>
      <c r="H13" s="84">
        <v>0</v>
      </c>
    </row>
    <row r="14" spans="1:8" s="20" customFormat="1" ht="12.75">
      <c r="A14" s="72" t="s">
        <v>62</v>
      </c>
      <c r="B14" s="66"/>
      <c r="C14" s="66"/>
      <c r="D14" s="66" t="s">
        <v>214</v>
      </c>
      <c r="E14" s="71">
        <v>270000</v>
      </c>
      <c r="F14" s="71">
        <v>251085.66</v>
      </c>
      <c r="G14" s="71">
        <f>F14</f>
        <v>251085.66</v>
      </c>
      <c r="H14" s="84"/>
    </row>
    <row r="15" spans="1:8" s="20" customFormat="1" ht="12.75">
      <c r="A15" s="72" t="s">
        <v>64</v>
      </c>
      <c r="B15" s="66"/>
      <c r="C15" s="66" t="s">
        <v>79</v>
      </c>
      <c r="D15" s="66" t="s">
        <v>215</v>
      </c>
      <c r="E15" s="71">
        <v>83000</v>
      </c>
      <c r="F15" s="71">
        <v>78180.06</v>
      </c>
      <c r="G15" s="71">
        <f aca="true" t="shared" si="1" ref="G15:G73">F15</f>
        <v>78180.06</v>
      </c>
      <c r="H15" s="84">
        <v>0</v>
      </c>
    </row>
    <row r="16" spans="1:8" s="20" customFormat="1" ht="12.75">
      <c r="A16" s="72" t="s">
        <v>158</v>
      </c>
      <c r="B16" s="66"/>
      <c r="C16" s="66"/>
      <c r="D16" s="66" t="s">
        <v>216</v>
      </c>
      <c r="E16" s="71">
        <v>2000</v>
      </c>
      <c r="F16" s="71">
        <v>0</v>
      </c>
      <c r="G16" s="71">
        <f t="shared" si="1"/>
        <v>0</v>
      </c>
      <c r="H16" s="84">
        <v>0</v>
      </c>
    </row>
    <row r="17" spans="1:8" s="20" customFormat="1" ht="12.75">
      <c r="A17" s="72" t="s">
        <v>65</v>
      </c>
      <c r="B17" s="66"/>
      <c r="C17" s="66" t="s">
        <v>80</v>
      </c>
      <c r="D17" s="66" t="s">
        <v>207</v>
      </c>
      <c r="E17" s="71">
        <v>143400</v>
      </c>
      <c r="F17" s="71">
        <v>82065.1</v>
      </c>
      <c r="G17" s="71">
        <f t="shared" si="1"/>
        <v>82065.1</v>
      </c>
      <c r="H17" s="84">
        <v>0</v>
      </c>
    </row>
    <row r="18" spans="1:8" s="20" customFormat="1" ht="22.5">
      <c r="A18" s="72" t="s">
        <v>66</v>
      </c>
      <c r="B18" s="66"/>
      <c r="C18" s="66" t="s">
        <v>81</v>
      </c>
      <c r="D18" s="66" t="s">
        <v>206</v>
      </c>
      <c r="E18" s="71">
        <v>138000</v>
      </c>
      <c r="F18" s="71">
        <v>137628.96</v>
      </c>
      <c r="G18" s="71">
        <f t="shared" si="1"/>
        <v>137628.96</v>
      </c>
      <c r="H18" s="84">
        <v>0</v>
      </c>
    </row>
    <row r="19" spans="1:8" s="20" customFormat="1" ht="22.5">
      <c r="A19" s="72" t="s">
        <v>67</v>
      </c>
      <c r="B19" s="66"/>
      <c r="C19" s="66" t="s">
        <v>82</v>
      </c>
      <c r="D19" s="66" t="s">
        <v>205</v>
      </c>
      <c r="E19" s="71">
        <v>85000</v>
      </c>
      <c r="F19" s="71">
        <v>84742</v>
      </c>
      <c r="G19" s="71">
        <f t="shared" si="1"/>
        <v>84742</v>
      </c>
      <c r="H19" s="84">
        <v>0</v>
      </c>
    </row>
    <row r="20" spans="1:8" s="20" customFormat="1" ht="12.75">
      <c r="A20" s="72" t="s">
        <v>68</v>
      </c>
      <c r="B20" s="66"/>
      <c r="C20" s="66" t="s">
        <v>83</v>
      </c>
      <c r="D20" s="66" t="s">
        <v>204</v>
      </c>
      <c r="E20" s="71">
        <v>240000</v>
      </c>
      <c r="F20" s="71">
        <v>230794.16</v>
      </c>
      <c r="G20" s="71">
        <f t="shared" si="1"/>
        <v>230794.16</v>
      </c>
      <c r="H20" s="84">
        <v>0</v>
      </c>
    </row>
    <row r="21" spans="1:8" s="20" customFormat="1" ht="22.5">
      <c r="A21" s="72" t="s">
        <v>71</v>
      </c>
      <c r="B21" s="66"/>
      <c r="C21" s="66" t="s">
        <v>84</v>
      </c>
      <c r="D21" s="66" t="s">
        <v>203</v>
      </c>
      <c r="E21" s="71">
        <v>193200</v>
      </c>
      <c r="F21" s="71">
        <v>85620</v>
      </c>
      <c r="G21" s="71">
        <f t="shared" si="1"/>
        <v>85620</v>
      </c>
      <c r="H21" s="84">
        <v>0</v>
      </c>
    </row>
    <row r="22" spans="1:8" s="20" customFormat="1" ht="22.5">
      <c r="A22" s="72" t="s">
        <v>72</v>
      </c>
      <c r="B22" s="66"/>
      <c r="C22" s="66" t="s">
        <v>85</v>
      </c>
      <c r="D22" s="66" t="s">
        <v>202</v>
      </c>
      <c r="E22" s="71">
        <v>284900</v>
      </c>
      <c r="F22" s="71">
        <v>284251.67</v>
      </c>
      <c r="G22" s="71">
        <f t="shared" si="1"/>
        <v>284251.67</v>
      </c>
      <c r="H22" s="84">
        <v>0</v>
      </c>
    </row>
    <row r="23" spans="1:8" s="20" customFormat="1" ht="12.75">
      <c r="A23" s="72" t="s">
        <v>70</v>
      </c>
      <c r="B23" s="66"/>
      <c r="C23" s="66"/>
      <c r="D23" s="66" t="s">
        <v>201</v>
      </c>
      <c r="E23" s="71">
        <v>13000</v>
      </c>
      <c r="F23" s="71">
        <v>11898.42</v>
      </c>
      <c r="G23" s="71">
        <f t="shared" si="1"/>
        <v>11898.42</v>
      </c>
      <c r="H23" s="84">
        <v>0</v>
      </c>
    </row>
    <row r="24" spans="1:8" s="20" customFormat="1" ht="12.75">
      <c r="A24" s="72" t="s">
        <v>70</v>
      </c>
      <c r="B24" s="66"/>
      <c r="C24" s="66"/>
      <c r="D24" s="66" t="s">
        <v>200</v>
      </c>
      <c r="E24" s="71">
        <v>2000</v>
      </c>
      <c r="F24" s="71">
        <v>1086</v>
      </c>
      <c r="G24" s="71">
        <f t="shared" si="1"/>
        <v>1086</v>
      </c>
      <c r="H24" s="84">
        <v>0</v>
      </c>
    </row>
    <row r="25" spans="1:8" s="20" customFormat="1" ht="22.5">
      <c r="A25" s="72" t="s">
        <v>72</v>
      </c>
      <c r="B25" s="66"/>
      <c r="C25" s="66"/>
      <c r="D25" s="66" t="s">
        <v>199</v>
      </c>
      <c r="E25" s="71">
        <v>200</v>
      </c>
      <c r="F25" s="71">
        <v>200</v>
      </c>
      <c r="G25" s="71">
        <f t="shared" si="1"/>
        <v>200</v>
      </c>
      <c r="H25" s="84">
        <v>0</v>
      </c>
    </row>
    <row r="26" spans="1:8" s="20" customFormat="1" ht="12.75">
      <c r="A26" s="72" t="s">
        <v>70</v>
      </c>
      <c r="B26" s="66"/>
      <c r="C26" s="66"/>
      <c r="D26" s="66" t="s">
        <v>198</v>
      </c>
      <c r="E26" s="71">
        <v>400600</v>
      </c>
      <c r="F26" s="71">
        <v>400519.92</v>
      </c>
      <c r="G26" s="71">
        <f t="shared" si="1"/>
        <v>400519.92</v>
      </c>
      <c r="H26" s="84">
        <v>0</v>
      </c>
    </row>
    <row r="27" spans="1:8" s="20" customFormat="1" ht="12.75">
      <c r="A27" s="72" t="s">
        <v>70</v>
      </c>
      <c r="B27" s="66"/>
      <c r="C27" s="66"/>
      <c r="D27" s="66" t="s">
        <v>197</v>
      </c>
      <c r="E27" s="71">
        <v>10000</v>
      </c>
      <c r="F27" s="71">
        <v>10000</v>
      </c>
      <c r="G27" s="71">
        <f t="shared" si="1"/>
        <v>10000</v>
      </c>
      <c r="H27" s="84">
        <v>0</v>
      </c>
    </row>
    <row r="28" spans="1:8" s="20" customFormat="1" ht="26.25" customHeight="1">
      <c r="A28" s="72" t="s">
        <v>147</v>
      </c>
      <c r="B28" s="66"/>
      <c r="C28" s="66"/>
      <c r="D28" s="66" t="s">
        <v>196</v>
      </c>
      <c r="E28" s="71">
        <v>13500</v>
      </c>
      <c r="F28" s="71">
        <v>13500</v>
      </c>
      <c r="G28" s="71">
        <f t="shared" si="1"/>
        <v>13500</v>
      </c>
      <c r="H28" s="84">
        <v>0</v>
      </c>
    </row>
    <row r="29" spans="1:8" s="20" customFormat="1" ht="12.75">
      <c r="A29" s="72" t="s">
        <v>68</v>
      </c>
      <c r="B29" s="66"/>
      <c r="C29" s="66"/>
      <c r="D29" s="66" t="s">
        <v>195</v>
      </c>
      <c r="E29" s="71">
        <v>168000</v>
      </c>
      <c r="F29" s="71">
        <v>167921.14</v>
      </c>
      <c r="G29" s="71">
        <f t="shared" si="1"/>
        <v>167921.14</v>
      </c>
      <c r="H29" s="84">
        <v>0</v>
      </c>
    </row>
    <row r="30" spans="1:8" s="20" customFormat="1" ht="12.75">
      <c r="A30" s="72" t="s">
        <v>68</v>
      </c>
      <c r="B30" s="66"/>
      <c r="C30" s="66"/>
      <c r="D30" s="66" t="s">
        <v>194</v>
      </c>
      <c r="E30" s="71">
        <v>15000</v>
      </c>
      <c r="F30" s="71">
        <v>10852.3</v>
      </c>
      <c r="G30" s="71">
        <f t="shared" si="1"/>
        <v>10852.3</v>
      </c>
      <c r="H30" s="84">
        <v>0</v>
      </c>
    </row>
    <row r="31" spans="1:8" s="20" customFormat="1" ht="12.75">
      <c r="A31" s="72" t="s">
        <v>68</v>
      </c>
      <c r="B31" s="66"/>
      <c r="C31" s="66"/>
      <c r="D31" s="66" t="s">
        <v>193</v>
      </c>
      <c r="E31" s="71">
        <v>35000</v>
      </c>
      <c r="F31" s="71">
        <v>23449.8</v>
      </c>
      <c r="G31" s="71">
        <f t="shared" si="1"/>
        <v>23449.8</v>
      </c>
      <c r="H31" s="84">
        <v>0</v>
      </c>
    </row>
    <row r="32" spans="1:8" s="20" customFormat="1" ht="12.75">
      <c r="A32" s="72" t="s">
        <v>70</v>
      </c>
      <c r="B32" s="66"/>
      <c r="C32" s="66"/>
      <c r="D32" s="66" t="s">
        <v>187</v>
      </c>
      <c r="E32" s="71">
        <v>20000</v>
      </c>
      <c r="F32" s="71">
        <v>20000</v>
      </c>
      <c r="G32" s="71">
        <f t="shared" si="1"/>
        <v>20000</v>
      </c>
      <c r="H32" s="84">
        <v>0</v>
      </c>
    </row>
    <row r="33" spans="1:8" s="20" customFormat="1" ht="12.75">
      <c r="A33" s="72" t="s">
        <v>68</v>
      </c>
      <c r="B33" s="66"/>
      <c r="C33" s="66"/>
      <c r="D33" s="66" t="s">
        <v>192</v>
      </c>
      <c r="E33" s="71">
        <v>99000</v>
      </c>
      <c r="F33" s="71">
        <v>98714.72</v>
      </c>
      <c r="G33" s="71">
        <f t="shared" si="1"/>
        <v>98714.72</v>
      </c>
      <c r="H33" s="84">
        <v>0</v>
      </c>
    </row>
    <row r="34" spans="1:8" s="20" customFormat="1" ht="22.5">
      <c r="A34" s="72" t="s">
        <v>72</v>
      </c>
      <c r="B34" s="66"/>
      <c r="C34" s="66"/>
      <c r="D34" s="66" t="s">
        <v>191</v>
      </c>
      <c r="E34" s="71">
        <v>37000</v>
      </c>
      <c r="F34" s="71">
        <v>36550</v>
      </c>
      <c r="G34" s="71">
        <f t="shared" si="1"/>
        <v>36550</v>
      </c>
      <c r="H34" s="84">
        <v>0</v>
      </c>
    </row>
    <row r="35" spans="1:8" s="20" customFormat="1" ht="12.75">
      <c r="A35" s="72" t="s">
        <v>68</v>
      </c>
      <c r="B35" s="66"/>
      <c r="C35" s="66" t="s">
        <v>85</v>
      </c>
      <c r="D35" s="66" t="s">
        <v>190</v>
      </c>
      <c r="E35" s="71">
        <v>20000</v>
      </c>
      <c r="F35" s="71">
        <v>19976</v>
      </c>
      <c r="G35" s="71">
        <f t="shared" si="1"/>
        <v>19976</v>
      </c>
      <c r="H35" s="84">
        <v>0</v>
      </c>
    </row>
    <row r="36" spans="1:8" s="20" customFormat="1" ht="12.75">
      <c r="A36" s="72" t="s">
        <v>61</v>
      </c>
      <c r="B36" s="66"/>
      <c r="C36" s="66" t="s">
        <v>86</v>
      </c>
      <c r="D36" s="66" t="s">
        <v>188</v>
      </c>
      <c r="E36" s="71">
        <v>269300</v>
      </c>
      <c r="F36" s="71">
        <v>269300</v>
      </c>
      <c r="G36" s="71">
        <f t="shared" si="1"/>
        <v>269300</v>
      </c>
      <c r="H36" s="84">
        <v>0</v>
      </c>
    </row>
    <row r="37" spans="1:8" s="20" customFormat="1" ht="22.5">
      <c r="A37" s="72" t="s">
        <v>63</v>
      </c>
      <c r="B37" s="66"/>
      <c r="C37" s="66" t="s">
        <v>87</v>
      </c>
      <c r="D37" s="66" t="s">
        <v>189</v>
      </c>
      <c r="E37" s="71">
        <v>80400</v>
      </c>
      <c r="F37" s="71">
        <v>80400</v>
      </c>
      <c r="G37" s="71">
        <f t="shared" si="1"/>
        <v>80400</v>
      </c>
      <c r="H37" s="84">
        <v>0</v>
      </c>
    </row>
    <row r="38" spans="1:8" s="20" customFormat="1" ht="33.75">
      <c r="A38" s="72" t="s">
        <v>69</v>
      </c>
      <c r="B38" s="66"/>
      <c r="C38" s="66" t="s">
        <v>88</v>
      </c>
      <c r="D38" s="66" t="s">
        <v>217</v>
      </c>
      <c r="E38" s="71">
        <v>234400</v>
      </c>
      <c r="F38" s="71">
        <v>234400</v>
      </c>
      <c r="G38" s="71">
        <f t="shared" si="1"/>
        <v>234400</v>
      </c>
      <c r="H38" s="84">
        <v>0</v>
      </c>
    </row>
    <row r="39" spans="1:8" s="20" customFormat="1" ht="12.75">
      <c r="A39" s="72" t="s">
        <v>68</v>
      </c>
      <c r="B39" s="66"/>
      <c r="C39" s="66" t="s">
        <v>89</v>
      </c>
      <c r="D39" s="66" t="s">
        <v>218</v>
      </c>
      <c r="E39" s="71">
        <v>34000</v>
      </c>
      <c r="F39" s="71">
        <v>34000</v>
      </c>
      <c r="G39" s="71">
        <f>F39</f>
        <v>34000</v>
      </c>
      <c r="H39" s="84">
        <v>0</v>
      </c>
    </row>
    <row r="40" spans="1:8" s="20" customFormat="1" ht="22.5">
      <c r="A40" s="72" t="s">
        <v>67</v>
      </c>
      <c r="B40" s="66"/>
      <c r="C40" s="66" t="s">
        <v>89</v>
      </c>
      <c r="D40" s="66" t="s">
        <v>219</v>
      </c>
      <c r="E40" s="71">
        <v>3002500</v>
      </c>
      <c r="F40" s="71">
        <v>3001560.04</v>
      </c>
      <c r="G40" s="71">
        <f t="shared" si="1"/>
        <v>3001560.04</v>
      </c>
      <c r="H40" s="84">
        <v>0</v>
      </c>
    </row>
    <row r="41" spans="1:8" s="20" customFormat="1" ht="12.75">
      <c r="A41" s="72" t="s">
        <v>68</v>
      </c>
      <c r="B41" s="66"/>
      <c r="C41" s="66"/>
      <c r="D41" s="66" t="s">
        <v>220</v>
      </c>
      <c r="E41" s="71">
        <v>40000</v>
      </c>
      <c r="F41" s="71">
        <v>39584</v>
      </c>
      <c r="G41" s="71">
        <f t="shared" si="1"/>
        <v>39584</v>
      </c>
      <c r="H41" s="84">
        <v>0</v>
      </c>
    </row>
    <row r="42" spans="1:8" s="20" customFormat="1" ht="22.5">
      <c r="A42" s="72" t="s">
        <v>71</v>
      </c>
      <c r="B42" s="66"/>
      <c r="C42" s="66" t="s">
        <v>90</v>
      </c>
      <c r="D42" s="66" t="s">
        <v>221</v>
      </c>
      <c r="E42" s="71">
        <v>138000</v>
      </c>
      <c r="F42" s="71">
        <v>137180</v>
      </c>
      <c r="G42" s="71">
        <f t="shared" si="1"/>
        <v>137180</v>
      </c>
      <c r="H42" s="84">
        <v>0</v>
      </c>
    </row>
    <row r="43" spans="1:8" s="20" customFormat="1" ht="22.5">
      <c r="A43" s="72" t="s">
        <v>72</v>
      </c>
      <c r="B43" s="66"/>
      <c r="C43" s="66" t="s">
        <v>91</v>
      </c>
      <c r="D43" s="66" t="s">
        <v>222</v>
      </c>
      <c r="E43" s="71">
        <v>12000</v>
      </c>
      <c r="F43" s="71">
        <v>11845.55</v>
      </c>
      <c r="G43" s="71">
        <f t="shared" si="1"/>
        <v>11845.55</v>
      </c>
      <c r="H43" s="84">
        <v>0</v>
      </c>
    </row>
    <row r="44" spans="1:8" s="20" customFormat="1" ht="12.75">
      <c r="A44" s="72" t="s">
        <v>70</v>
      </c>
      <c r="B44" s="66"/>
      <c r="C44" s="66"/>
      <c r="D44" s="66" t="s">
        <v>223</v>
      </c>
      <c r="E44" s="71">
        <v>11100</v>
      </c>
      <c r="F44" s="71">
        <v>11084</v>
      </c>
      <c r="G44" s="71">
        <f aca="true" t="shared" si="2" ref="G44:G51">F44</f>
        <v>11084</v>
      </c>
      <c r="H44" s="84">
        <v>0</v>
      </c>
    </row>
    <row r="45" spans="1:8" s="20" customFormat="1" ht="12.75">
      <c r="A45" s="72" t="s">
        <v>68</v>
      </c>
      <c r="B45" s="66"/>
      <c r="C45" s="66"/>
      <c r="D45" s="66" t="s">
        <v>243</v>
      </c>
      <c r="E45" s="71">
        <v>33600</v>
      </c>
      <c r="F45" s="71">
        <v>27840</v>
      </c>
      <c r="G45" s="71">
        <f t="shared" si="2"/>
        <v>27840</v>
      </c>
      <c r="H45" s="84">
        <v>0</v>
      </c>
    </row>
    <row r="46" spans="1:8" s="20" customFormat="1" ht="12.75">
      <c r="A46" s="72" t="s">
        <v>68</v>
      </c>
      <c r="B46" s="66"/>
      <c r="C46" s="66"/>
      <c r="D46" s="66" t="s">
        <v>244</v>
      </c>
      <c r="E46" s="71">
        <v>1123000</v>
      </c>
      <c r="F46" s="71">
        <v>932160</v>
      </c>
      <c r="G46" s="71">
        <f>F46</f>
        <v>932160</v>
      </c>
      <c r="H46" s="84">
        <v>0</v>
      </c>
    </row>
    <row r="47" spans="1:8" s="20" customFormat="1" ht="22.5">
      <c r="A47" s="72" t="s">
        <v>67</v>
      </c>
      <c r="B47" s="66"/>
      <c r="C47" s="66"/>
      <c r="D47" s="66" t="s">
        <v>245</v>
      </c>
      <c r="E47" s="71">
        <v>120200</v>
      </c>
      <c r="F47" s="71">
        <v>119712.7</v>
      </c>
      <c r="G47" s="71">
        <f t="shared" si="2"/>
        <v>119712.7</v>
      </c>
      <c r="H47" s="84">
        <v>0</v>
      </c>
    </row>
    <row r="48" spans="1:8" s="20" customFormat="1" ht="22.5">
      <c r="A48" s="72" t="s">
        <v>67</v>
      </c>
      <c r="B48" s="66"/>
      <c r="C48" s="66"/>
      <c r="D48" s="66" t="s">
        <v>224</v>
      </c>
      <c r="E48" s="71">
        <v>102000</v>
      </c>
      <c r="F48" s="71">
        <v>100972.88</v>
      </c>
      <c r="G48" s="71">
        <f t="shared" si="2"/>
        <v>100972.88</v>
      </c>
      <c r="H48" s="84">
        <v>0</v>
      </c>
    </row>
    <row r="49" spans="1:8" s="20" customFormat="1" ht="22.5">
      <c r="A49" s="72" t="s">
        <v>67</v>
      </c>
      <c r="B49" s="66"/>
      <c r="C49" s="66"/>
      <c r="D49" s="66" t="s">
        <v>225</v>
      </c>
      <c r="E49" s="71">
        <v>10000</v>
      </c>
      <c r="F49" s="71">
        <v>9923</v>
      </c>
      <c r="G49" s="71">
        <f t="shared" si="2"/>
        <v>9923</v>
      </c>
      <c r="H49" s="84"/>
    </row>
    <row r="50" spans="1:8" s="20" customFormat="1" ht="12.75">
      <c r="A50" s="72" t="s">
        <v>70</v>
      </c>
      <c r="B50" s="66"/>
      <c r="C50" s="66"/>
      <c r="D50" s="66" t="s">
        <v>246</v>
      </c>
      <c r="E50" s="71">
        <v>163800</v>
      </c>
      <c r="F50" s="71">
        <v>163800</v>
      </c>
      <c r="G50" s="71">
        <f>F50</f>
        <v>163800</v>
      </c>
      <c r="H50" s="84">
        <v>0</v>
      </c>
    </row>
    <row r="51" spans="1:8" s="20" customFormat="1" ht="33.75">
      <c r="A51" s="72" t="s">
        <v>69</v>
      </c>
      <c r="B51" s="66"/>
      <c r="C51" s="66"/>
      <c r="D51" s="66" t="s">
        <v>226</v>
      </c>
      <c r="E51" s="71">
        <v>68300</v>
      </c>
      <c r="F51" s="71">
        <v>68300</v>
      </c>
      <c r="G51" s="71">
        <f t="shared" si="2"/>
        <v>68300</v>
      </c>
      <c r="H51" s="84">
        <v>0</v>
      </c>
    </row>
    <row r="52" spans="1:8" s="20" customFormat="1" ht="22.5">
      <c r="A52" s="72" t="s">
        <v>67</v>
      </c>
      <c r="B52" s="66"/>
      <c r="C52" s="66"/>
      <c r="D52" s="66" t="s">
        <v>227</v>
      </c>
      <c r="E52" s="71">
        <v>121200</v>
      </c>
      <c r="F52" s="71">
        <v>119304.76</v>
      </c>
      <c r="G52" s="71">
        <f t="shared" si="1"/>
        <v>119304.76</v>
      </c>
      <c r="H52" s="84">
        <v>0</v>
      </c>
    </row>
    <row r="53" spans="1:8" s="20" customFormat="1" ht="12.75">
      <c r="A53" s="72" t="s">
        <v>68</v>
      </c>
      <c r="B53" s="66"/>
      <c r="C53" s="66"/>
      <c r="D53" s="66" t="s">
        <v>228</v>
      </c>
      <c r="E53" s="71">
        <v>179200</v>
      </c>
      <c r="F53" s="71">
        <v>175419</v>
      </c>
      <c r="G53" s="71">
        <f t="shared" si="1"/>
        <v>175419</v>
      </c>
      <c r="H53" s="84">
        <v>0</v>
      </c>
    </row>
    <row r="54" spans="1:8" s="20" customFormat="1" ht="22.5">
      <c r="A54" s="72" t="s">
        <v>71</v>
      </c>
      <c r="B54" s="66"/>
      <c r="C54" s="66"/>
      <c r="D54" s="66" t="s">
        <v>229</v>
      </c>
      <c r="E54" s="71">
        <v>127000</v>
      </c>
      <c r="F54" s="71">
        <v>126060.6</v>
      </c>
      <c r="G54" s="71">
        <f t="shared" si="1"/>
        <v>126060.6</v>
      </c>
      <c r="H54" s="84">
        <v>0</v>
      </c>
    </row>
    <row r="55" spans="1:8" s="20" customFormat="1" ht="22.5">
      <c r="A55" s="72" t="s">
        <v>72</v>
      </c>
      <c r="B55" s="66"/>
      <c r="C55" s="66"/>
      <c r="D55" s="66" t="s">
        <v>230</v>
      </c>
      <c r="E55" s="71">
        <v>97600</v>
      </c>
      <c r="F55" s="71">
        <v>74889</v>
      </c>
      <c r="G55" s="71">
        <f t="shared" si="1"/>
        <v>74889</v>
      </c>
      <c r="H55" s="84">
        <v>0</v>
      </c>
    </row>
    <row r="56" spans="1:8" s="20" customFormat="1" ht="22.5">
      <c r="A56" s="72" t="s">
        <v>67</v>
      </c>
      <c r="B56" s="66"/>
      <c r="C56" s="66"/>
      <c r="D56" s="66" t="s">
        <v>231</v>
      </c>
      <c r="E56" s="71">
        <v>277300</v>
      </c>
      <c r="F56" s="71">
        <v>196225</v>
      </c>
      <c r="G56" s="71">
        <f t="shared" si="1"/>
        <v>196225</v>
      </c>
      <c r="H56" s="84">
        <v>0</v>
      </c>
    </row>
    <row r="57" spans="1:8" s="20" customFormat="1" ht="22.5">
      <c r="A57" s="72" t="s">
        <v>67</v>
      </c>
      <c r="B57" s="66"/>
      <c r="C57" s="66"/>
      <c r="D57" s="66" t="s">
        <v>232</v>
      </c>
      <c r="E57" s="71">
        <v>833846.01</v>
      </c>
      <c r="F57" s="71">
        <v>756150</v>
      </c>
      <c r="G57" s="71">
        <f t="shared" si="1"/>
        <v>756150</v>
      </c>
      <c r="H57" s="84">
        <v>0</v>
      </c>
    </row>
    <row r="58" spans="1:8" s="20" customFormat="1" ht="22.5">
      <c r="A58" s="72" t="s">
        <v>72</v>
      </c>
      <c r="B58" s="66"/>
      <c r="C58" s="66"/>
      <c r="D58" s="66" t="s">
        <v>247</v>
      </c>
      <c r="E58" s="71">
        <v>23000</v>
      </c>
      <c r="F58" s="71">
        <v>22618</v>
      </c>
      <c r="G58" s="71">
        <f t="shared" si="1"/>
        <v>22618</v>
      </c>
      <c r="H58" s="84">
        <v>0</v>
      </c>
    </row>
    <row r="59" spans="1:8" s="20" customFormat="1" ht="22.5">
      <c r="A59" s="72" t="s">
        <v>67</v>
      </c>
      <c r="B59" s="66"/>
      <c r="C59" s="66"/>
      <c r="D59" s="66" t="s">
        <v>233</v>
      </c>
      <c r="E59" s="71">
        <v>43100</v>
      </c>
      <c r="F59" s="71">
        <v>43050</v>
      </c>
      <c r="G59" s="71">
        <f t="shared" si="1"/>
        <v>43050</v>
      </c>
      <c r="H59" s="84">
        <v>0</v>
      </c>
    </row>
    <row r="60" spans="1:8" s="20" customFormat="1" ht="22.5">
      <c r="A60" s="72" t="s">
        <v>72</v>
      </c>
      <c r="B60" s="66"/>
      <c r="C60" s="66"/>
      <c r="D60" s="66" t="s">
        <v>234</v>
      </c>
      <c r="E60" s="71">
        <v>40100</v>
      </c>
      <c r="F60" s="71">
        <v>40100</v>
      </c>
      <c r="G60" s="71">
        <f t="shared" si="1"/>
        <v>40100</v>
      </c>
      <c r="H60" s="84">
        <v>0</v>
      </c>
    </row>
    <row r="61" spans="1:8" s="20" customFormat="1" ht="12.75">
      <c r="A61" s="72" t="s">
        <v>70</v>
      </c>
      <c r="B61" s="66"/>
      <c r="C61" s="66"/>
      <c r="D61" s="66" t="s">
        <v>248</v>
      </c>
      <c r="E61" s="71">
        <v>1000</v>
      </c>
      <c r="F61" s="71">
        <v>933</v>
      </c>
      <c r="G61" s="71">
        <f t="shared" si="1"/>
        <v>933</v>
      </c>
      <c r="H61" s="84">
        <v>0</v>
      </c>
    </row>
    <row r="62" spans="1:8" s="20" customFormat="1" ht="12.75">
      <c r="A62" s="72" t="s">
        <v>70</v>
      </c>
      <c r="B62" s="66"/>
      <c r="C62" s="66"/>
      <c r="D62" s="66" t="s">
        <v>249</v>
      </c>
      <c r="E62" s="71">
        <v>39500</v>
      </c>
      <c r="F62" s="71">
        <v>38719.14</v>
      </c>
      <c r="G62" s="71">
        <f t="shared" si="1"/>
        <v>38719.14</v>
      </c>
      <c r="H62" s="84">
        <v>0</v>
      </c>
    </row>
    <row r="63" spans="1:8" s="20" customFormat="1" ht="12.75">
      <c r="A63" s="72" t="s">
        <v>70</v>
      </c>
      <c r="B63" s="66"/>
      <c r="C63" s="66"/>
      <c r="D63" s="66" t="s">
        <v>250</v>
      </c>
      <c r="E63" s="71">
        <v>12000</v>
      </c>
      <c r="F63" s="71">
        <v>10000</v>
      </c>
      <c r="G63" s="71">
        <f t="shared" si="1"/>
        <v>10000</v>
      </c>
      <c r="H63" s="84">
        <v>0</v>
      </c>
    </row>
    <row r="64" spans="1:8" s="20" customFormat="1" ht="12.75">
      <c r="A64" s="72" t="s">
        <v>65</v>
      </c>
      <c r="B64" s="66"/>
      <c r="C64" s="66"/>
      <c r="D64" s="66" t="s">
        <v>235</v>
      </c>
      <c r="E64" s="71">
        <v>3258900</v>
      </c>
      <c r="F64" s="71">
        <v>2597123.93</v>
      </c>
      <c r="G64" s="71">
        <f t="shared" si="1"/>
        <v>2597123.93</v>
      </c>
      <c r="H64" s="84">
        <v>0</v>
      </c>
    </row>
    <row r="65" spans="1:8" s="20" customFormat="1" ht="22.5">
      <c r="A65" s="72" t="s">
        <v>67</v>
      </c>
      <c r="B65" s="66"/>
      <c r="C65" s="66"/>
      <c r="D65" s="66" t="s">
        <v>236</v>
      </c>
      <c r="E65" s="71">
        <v>599900</v>
      </c>
      <c r="F65" s="71">
        <v>599303.63</v>
      </c>
      <c r="G65" s="71">
        <f>F65</f>
        <v>599303.63</v>
      </c>
      <c r="H65" s="84">
        <v>0</v>
      </c>
    </row>
    <row r="66" spans="1:8" s="20" customFormat="1" ht="12.75">
      <c r="A66" s="72" t="s">
        <v>68</v>
      </c>
      <c r="B66" s="66"/>
      <c r="C66" s="66"/>
      <c r="D66" s="66" t="s">
        <v>251</v>
      </c>
      <c r="E66" s="71">
        <v>20000</v>
      </c>
      <c r="F66" s="71">
        <v>19200</v>
      </c>
      <c r="G66" s="71">
        <f>F66</f>
        <v>19200</v>
      </c>
      <c r="H66" s="84">
        <v>0</v>
      </c>
    </row>
    <row r="67" spans="1:8" s="20" customFormat="1" ht="33.75">
      <c r="A67" s="72" t="s">
        <v>140</v>
      </c>
      <c r="B67" s="66"/>
      <c r="C67" s="66"/>
      <c r="D67" s="66" t="s">
        <v>237</v>
      </c>
      <c r="E67" s="71">
        <v>1936400</v>
      </c>
      <c r="F67" s="71">
        <v>1917770.36</v>
      </c>
      <c r="G67" s="71">
        <f t="shared" si="1"/>
        <v>1917770.36</v>
      </c>
      <c r="H67" s="84">
        <v>0</v>
      </c>
    </row>
    <row r="68" spans="1:19" s="20" customFormat="1" ht="33.75">
      <c r="A68" s="72" t="s">
        <v>140</v>
      </c>
      <c r="B68" s="66"/>
      <c r="C68" s="66"/>
      <c r="D68" s="66" t="s">
        <v>238</v>
      </c>
      <c r="E68" s="71">
        <v>9000</v>
      </c>
      <c r="F68" s="71">
        <v>9000</v>
      </c>
      <c r="G68" s="71">
        <f t="shared" si="1"/>
        <v>9000</v>
      </c>
      <c r="H68" s="84">
        <v>0</v>
      </c>
      <c r="S68" s="95"/>
    </row>
    <row r="69" spans="1:8" s="20" customFormat="1" ht="22.5">
      <c r="A69" s="72" t="s">
        <v>67</v>
      </c>
      <c r="B69" s="66"/>
      <c r="C69" s="66"/>
      <c r="D69" s="66" t="s">
        <v>252</v>
      </c>
      <c r="E69" s="71">
        <v>9200</v>
      </c>
      <c r="F69" s="71">
        <v>0</v>
      </c>
      <c r="G69" s="71">
        <f t="shared" si="1"/>
        <v>0</v>
      </c>
      <c r="H69" s="84">
        <v>0</v>
      </c>
    </row>
    <row r="70" spans="1:8" s="20" customFormat="1" ht="12.75">
      <c r="A70" s="72" t="s">
        <v>68</v>
      </c>
      <c r="B70" s="66"/>
      <c r="C70" s="66"/>
      <c r="D70" s="66" t="s">
        <v>239</v>
      </c>
      <c r="E70" s="71">
        <v>5000</v>
      </c>
      <c r="F70" s="71">
        <v>0</v>
      </c>
      <c r="G70" s="71">
        <f t="shared" si="1"/>
        <v>0</v>
      </c>
      <c r="H70" s="84">
        <v>0</v>
      </c>
    </row>
    <row r="71" spans="1:8" s="20" customFormat="1" ht="22.5">
      <c r="A71" s="72" t="s">
        <v>71</v>
      </c>
      <c r="B71" s="66"/>
      <c r="C71" s="66"/>
      <c r="D71" s="66" t="s">
        <v>253</v>
      </c>
      <c r="E71" s="71">
        <v>5000</v>
      </c>
      <c r="F71" s="71">
        <v>0</v>
      </c>
      <c r="G71" s="71">
        <f t="shared" si="1"/>
        <v>0</v>
      </c>
      <c r="H71" s="84">
        <v>0</v>
      </c>
    </row>
    <row r="72" spans="1:8" s="20" customFormat="1" ht="22.5">
      <c r="A72" s="72" t="s">
        <v>72</v>
      </c>
      <c r="B72" s="66"/>
      <c r="C72" s="66"/>
      <c r="D72" s="66" t="s">
        <v>240</v>
      </c>
      <c r="E72" s="71">
        <v>150000</v>
      </c>
      <c r="F72" s="71">
        <v>42903</v>
      </c>
      <c r="G72" s="71">
        <f t="shared" si="1"/>
        <v>42903</v>
      </c>
      <c r="H72" s="84">
        <v>0</v>
      </c>
    </row>
    <row r="73" spans="1:8" s="20" customFormat="1" ht="33.75">
      <c r="A73" s="72" t="s">
        <v>140</v>
      </c>
      <c r="B73" s="66"/>
      <c r="C73" s="66"/>
      <c r="D73" s="66" t="s">
        <v>254</v>
      </c>
      <c r="E73" s="71">
        <v>280800</v>
      </c>
      <c r="F73" s="71">
        <v>280800</v>
      </c>
      <c r="G73" s="71">
        <f t="shared" si="1"/>
        <v>280800</v>
      </c>
      <c r="H73" s="84">
        <v>0</v>
      </c>
    </row>
    <row r="74" spans="1:8" s="20" customFormat="1" ht="33.75">
      <c r="A74" s="72" t="s">
        <v>69</v>
      </c>
      <c r="B74" s="66"/>
      <c r="C74" s="66"/>
      <c r="D74" s="66" t="s">
        <v>241</v>
      </c>
      <c r="E74" s="71">
        <v>164200</v>
      </c>
      <c r="F74" s="71">
        <v>140113.13</v>
      </c>
      <c r="G74" s="71">
        <f>F74</f>
        <v>140113.13</v>
      </c>
      <c r="H74" s="84">
        <v>0</v>
      </c>
    </row>
    <row r="75" spans="1:8" s="20" customFormat="1" ht="33.75">
      <c r="A75" s="72" t="s">
        <v>140</v>
      </c>
      <c r="B75" s="66"/>
      <c r="C75" s="66"/>
      <c r="D75" s="66" t="s">
        <v>256</v>
      </c>
      <c r="E75" s="71">
        <v>8400</v>
      </c>
      <c r="F75" s="71">
        <v>8400</v>
      </c>
      <c r="G75" s="71">
        <f>F75</f>
        <v>8400</v>
      </c>
      <c r="H75" s="84">
        <v>0</v>
      </c>
    </row>
    <row r="76" spans="1:18" s="20" customFormat="1" ht="22.5">
      <c r="A76" s="72" t="s">
        <v>255</v>
      </c>
      <c r="B76" s="66"/>
      <c r="C76" s="66"/>
      <c r="D76" s="66" t="s">
        <v>257</v>
      </c>
      <c r="E76" s="71">
        <v>25200</v>
      </c>
      <c r="F76" s="71">
        <v>25131.38</v>
      </c>
      <c r="G76" s="71">
        <f>F76</f>
        <v>25131.38</v>
      </c>
      <c r="H76" s="84">
        <v>0</v>
      </c>
      <c r="R76" s="96"/>
    </row>
    <row r="77" spans="1:8" s="20" customFormat="1" ht="22.5">
      <c r="A77" s="72" t="s">
        <v>67</v>
      </c>
      <c r="B77" s="66"/>
      <c r="C77" s="66" t="s">
        <v>91</v>
      </c>
      <c r="D77" s="66" t="s">
        <v>242</v>
      </c>
      <c r="E77" s="71">
        <v>50000</v>
      </c>
      <c r="F77" s="71">
        <v>49473</v>
      </c>
      <c r="G77" s="71">
        <f>F77</f>
        <v>49473</v>
      </c>
      <c r="H77" s="84">
        <v>0</v>
      </c>
    </row>
    <row r="78" spans="1:8" s="20" customFormat="1" ht="22.5">
      <c r="A78" s="72" t="s">
        <v>92</v>
      </c>
      <c r="B78" s="66">
        <v>450</v>
      </c>
      <c r="C78" s="66" t="s">
        <v>93</v>
      </c>
      <c r="D78" s="73" t="str">
        <f>IF(OR(LEFT(C78,5)="000 9",LEFT(C78,5)="000 7"),"X",C78)</f>
        <v>X</v>
      </c>
      <c r="E78" s="71">
        <v>-1081500</v>
      </c>
      <c r="F78" s="71"/>
      <c r="G78" s="73" t="s">
        <v>113</v>
      </c>
      <c r="H78" s="84">
        <v>0</v>
      </c>
    </row>
    <row r="79" spans="1:7" s="20" customFormat="1" ht="12.75">
      <c r="A79" s="42"/>
      <c r="B79" s="43"/>
      <c r="C79" s="43"/>
      <c r="D79" s="70"/>
      <c r="E79" s="47"/>
      <c r="F79" s="48"/>
      <c r="G79" s="48"/>
    </row>
    <row r="80" spans="1:7" s="20" customFormat="1" ht="12.75">
      <c r="A80"/>
      <c r="B80"/>
      <c r="C80"/>
      <c r="D80"/>
      <c r="E80"/>
      <c r="F80"/>
      <c r="G80"/>
    </row>
    <row r="81" spans="1:7" s="20" customFormat="1" ht="12.75">
      <c r="A81"/>
      <c r="B81"/>
      <c r="C81"/>
      <c r="D81"/>
      <c r="E81"/>
      <c r="F81"/>
      <c r="G81"/>
    </row>
    <row r="82" spans="1:7" s="20" customFormat="1" ht="12.75">
      <c r="A82"/>
      <c r="B82"/>
      <c r="C82"/>
      <c r="D82"/>
      <c r="E82"/>
      <c r="F82"/>
      <c r="G82"/>
    </row>
    <row r="83" spans="1:7" s="20" customFormat="1" ht="12.75">
      <c r="A83"/>
      <c r="B83"/>
      <c r="C83"/>
      <c r="D83"/>
      <c r="E83"/>
      <c r="F83"/>
      <c r="G83"/>
    </row>
    <row r="84" spans="1:7" s="20" customFormat="1" ht="12.75">
      <c r="A84"/>
      <c r="B84"/>
      <c r="C84"/>
      <c r="D84"/>
      <c r="E84"/>
      <c r="F84"/>
      <c r="G84"/>
    </row>
    <row r="85" spans="1:7" s="20" customFormat="1" ht="12.75">
      <c r="A85"/>
      <c r="B85"/>
      <c r="C85"/>
      <c r="D85"/>
      <c r="E85"/>
      <c r="F85"/>
      <c r="G85"/>
    </row>
    <row r="86" spans="1:7" s="20" customFormat="1" ht="12.75">
      <c r="A86"/>
      <c r="B86"/>
      <c r="C86"/>
      <c r="D86"/>
      <c r="E86"/>
      <c r="F86"/>
      <c r="G86"/>
    </row>
    <row r="87" spans="1:7" s="20" customFormat="1" ht="12.75">
      <c r="A87"/>
      <c r="B87"/>
      <c r="C87"/>
      <c r="D87"/>
      <c r="E87" s="85"/>
      <c r="F87"/>
      <c r="G87"/>
    </row>
    <row r="88" spans="1:7" s="20" customFormat="1" ht="12.75">
      <c r="A88"/>
      <c r="B88"/>
      <c r="C88"/>
      <c r="D88"/>
      <c r="E88"/>
      <c r="F88"/>
      <c r="G88"/>
    </row>
    <row r="89" spans="1:7" s="20" customFormat="1" ht="12.75">
      <c r="A89"/>
      <c r="B89"/>
      <c r="C89"/>
      <c r="D89"/>
      <c r="E89"/>
      <c r="F89"/>
      <c r="G89"/>
    </row>
    <row r="90" spans="1:7" s="20" customFormat="1" ht="12.75">
      <c r="A90"/>
      <c r="B90"/>
      <c r="C90"/>
      <c r="D90"/>
      <c r="E90"/>
      <c r="F90"/>
      <c r="G90"/>
    </row>
    <row r="91" spans="1:8" s="20" customFormat="1" ht="12.75">
      <c r="A91"/>
      <c r="B91"/>
      <c r="C91"/>
      <c r="D91"/>
      <c r="E91"/>
      <c r="F91"/>
      <c r="G91"/>
      <c r="H91"/>
    </row>
    <row r="92" spans="1:8" s="20" customFormat="1" ht="12.75">
      <c r="A92"/>
      <c r="B92"/>
      <c r="C92"/>
      <c r="D92"/>
      <c r="E92"/>
      <c r="F92"/>
      <c r="G92"/>
      <c r="H92"/>
    </row>
    <row r="93" spans="1:8" s="20" customFormat="1" ht="12.75">
      <c r="A93"/>
      <c r="B93"/>
      <c r="C93"/>
      <c r="D93"/>
      <c r="E93"/>
      <c r="F93"/>
      <c r="G93"/>
      <c r="H93"/>
    </row>
    <row r="94" spans="1:8" s="20" customFormat="1" ht="12.75">
      <c r="A94"/>
      <c r="B94"/>
      <c r="C94"/>
      <c r="D94"/>
      <c r="E94"/>
      <c r="F94"/>
      <c r="G94"/>
      <c r="H94"/>
    </row>
    <row r="95" spans="1:8" s="20" customFormat="1" ht="12.75">
      <c r="A95"/>
      <c r="B95"/>
      <c r="C95"/>
      <c r="D95"/>
      <c r="E95"/>
      <c r="F95"/>
      <c r="G95"/>
      <c r="H95"/>
    </row>
    <row r="96" spans="1:8" s="20" customFormat="1" ht="12.75">
      <c r="A96"/>
      <c r="B96"/>
      <c r="C96"/>
      <c r="D96"/>
      <c r="E96"/>
      <c r="F96"/>
      <c r="G96"/>
      <c r="H96"/>
    </row>
    <row r="97" spans="1:8" s="20" customFormat="1" ht="12.75">
      <c r="A97"/>
      <c r="B97"/>
      <c r="C97"/>
      <c r="D97"/>
      <c r="E97"/>
      <c r="F97"/>
      <c r="G97"/>
      <c r="H97"/>
    </row>
    <row r="98" spans="1:8" s="20" customFormat="1" ht="12.75">
      <c r="A98"/>
      <c r="B98"/>
      <c r="C98"/>
      <c r="D98"/>
      <c r="E98"/>
      <c r="F98"/>
      <c r="G98"/>
      <c r="H98"/>
    </row>
    <row r="99" spans="1:8" s="20" customFormat="1" ht="12.75">
      <c r="A99"/>
      <c r="B99"/>
      <c r="C99"/>
      <c r="D99"/>
      <c r="E99"/>
      <c r="F99"/>
      <c r="G99"/>
      <c r="H99"/>
    </row>
    <row r="100" spans="1:8" s="20" customFormat="1" ht="12.75">
      <c r="A100"/>
      <c r="B100"/>
      <c r="C100"/>
      <c r="D100"/>
      <c r="E100"/>
      <c r="F100"/>
      <c r="G100"/>
      <c r="H100"/>
    </row>
    <row r="101" spans="1:8" s="20" customFormat="1" ht="12.75">
      <c r="A101"/>
      <c r="B101"/>
      <c r="C101"/>
      <c r="D101"/>
      <c r="E101"/>
      <c r="F101"/>
      <c r="G101"/>
      <c r="H101"/>
    </row>
  </sheetData>
  <sheetProtection/>
  <mergeCells count="7">
    <mergeCell ref="A2:G2"/>
    <mergeCell ref="E4:E5"/>
    <mergeCell ref="F4:H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1.625" style="34" customWidth="1"/>
    <col min="6" max="6" width="12.25390625" style="34" customWidth="1"/>
    <col min="7" max="7" width="11.375" style="34" bestFit="1" customWidth="1"/>
    <col min="8" max="8" width="9.75390625" style="34" customWidth="1"/>
    <col min="9" max="16384" width="9.125" style="34" customWidth="1"/>
  </cols>
  <sheetData>
    <row r="1" spans="1:5" ht="15">
      <c r="A1" s="30"/>
      <c r="B1" s="13"/>
      <c r="C1" s="13"/>
      <c r="D1" s="4"/>
      <c r="E1" s="3"/>
    </row>
    <row r="2" spans="1:8" ht="12.75">
      <c r="A2" s="112" t="s">
        <v>126</v>
      </c>
      <c r="B2" s="112"/>
      <c r="C2" s="112"/>
      <c r="D2" s="112"/>
      <c r="E2" s="112"/>
      <c r="F2" s="112"/>
      <c r="G2" s="112"/>
      <c r="H2" s="112"/>
    </row>
    <row r="3" spans="1:5" ht="12.75">
      <c r="A3" s="30"/>
      <c r="B3" s="14"/>
      <c r="C3" s="14"/>
      <c r="D3" s="7"/>
      <c r="E3" s="8"/>
    </row>
    <row r="4" spans="1:8" s="31" customFormat="1" ht="16.5" customHeight="1">
      <c r="A4" s="124" t="s">
        <v>5</v>
      </c>
      <c r="B4" s="126" t="s">
        <v>0</v>
      </c>
      <c r="C4" s="126" t="s">
        <v>12</v>
      </c>
      <c r="D4" s="126" t="s">
        <v>16</v>
      </c>
      <c r="E4" s="120" t="s">
        <v>105</v>
      </c>
      <c r="F4" s="130" t="s">
        <v>128</v>
      </c>
      <c r="G4" s="131"/>
      <c r="H4" s="132"/>
    </row>
    <row r="5" spans="1:8" s="31" customFormat="1" ht="67.5">
      <c r="A5" s="125"/>
      <c r="B5" s="127"/>
      <c r="C5" s="128"/>
      <c r="D5" s="127"/>
      <c r="E5" s="133"/>
      <c r="F5" s="50" t="s">
        <v>108</v>
      </c>
      <c r="G5" s="49" t="s">
        <v>110</v>
      </c>
      <c r="H5" s="77" t="s">
        <v>109</v>
      </c>
    </row>
    <row r="6" spans="1:8" s="31" customFormat="1" ht="12.75">
      <c r="A6" s="40">
        <v>1</v>
      </c>
      <c r="B6" s="41">
        <v>2</v>
      </c>
      <c r="C6" s="41" t="s">
        <v>13</v>
      </c>
      <c r="D6" s="69">
        <v>3</v>
      </c>
      <c r="E6" s="45">
        <v>4</v>
      </c>
      <c r="F6" s="46">
        <v>5</v>
      </c>
      <c r="G6" s="46">
        <v>6</v>
      </c>
      <c r="H6" s="46">
        <v>7</v>
      </c>
    </row>
    <row r="7" spans="1:8" s="31" customFormat="1" ht="22.5">
      <c r="A7" s="72" t="s">
        <v>94</v>
      </c>
      <c r="B7" s="66">
        <v>500</v>
      </c>
      <c r="C7" s="66" t="s">
        <v>95</v>
      </c>
      <c r="D7" s="73" t="str">
        <f aca="true" t="shared" si="0" ref="D7:D12">IF(OR(LEFT(C7,5)="000 9",LEFT(C7,5)="000 7"),"X",IF(OR(RIGHT(C7,1)="A",RIGHT(C7,1)="А"),LEFT(C7,LEN(C7)-1)&amp;"0",C7))</f>
        <v>X</v>
      </c>
      <c r="E7" s="71">
        <v>1081500</v>
      </c>
      <c r="F7" s="71">
        <f>F10</f>
        <v>-914288.2400000021</v>
      </c>
      <c r="G7" s="71">
        <f>F7</f>
        <v>-914288.2400000021</v>
      </c>
      <c r="H7" s="71">
        <v>0</v>
      </c>
    </row>
    <row r="8" spans="1:8" s="31" customFormat="1" ht="33.75" customHeight="1">
      <c r="A8" s="72" t="s">
        <v>112</v>
      </c>
      <c r="B8" s="66" t="s">
        <v>111</v>
      </c>
      <c r="C8" s="66" t="s">
        <v>97</v>
      </c>
      <c r="D8" s="73" t="s">
        <v>113</v>
      </c>
      <c r="E8" s="71">
        <v>0</v>
      </c>
      <c r="F8" s="71">
        <v>0</v>
      </c>
      <c r="G8" s="71">
        <v>0</v>
      </c>
      <c r="H8" s="71">
        <v>0</v>
      </c>
    </row>
    <row r="9" spans="1:8" s="31" customFormat="1" ht="22.5">
      <c r="A9" s="72" t="s">
        <v>115</v>
      </c>
      <c r="B9" s="66" t="s">
        <v>114</v>
      </c>
      <c r="C9" s="66" t="s">
        <v>97</v>
      </c>
      <c r="D9" s="73" t="s">
        <v>113</v>
      </c>
      <c r="E9" s="71">
        <v>0</v>
      </c>
      <c r="F9" s="71">
        <v>0</v>
      </c>
      <c r="G9" s="71">
        <v>0</v>
      </c>
      <c r="H9" s="71">
        <v>0</v>
      </c>
    </row>
    <row r="10" spans="1:8" s="31" customFormat="1" ht="12.75">
      <c r="A10" s="72" t="s">
        <v>96</v>
      </c>
      <c r="B10" s="66">
        <v>700</v>
      </c>
      <c r="C10" s="66" t="s">
        <v>97</v>
      </c>
      <c r="D10" s="73" t="str">
        <f>IF(OR(LEFT(C10,5)="000 9",LEFT(C10,5)="000 7"),"X",IF(OR(RIGHT(C10,1)="A",RIGHT(C10,1)="А"),LEFT(C10,LEN(C10)-1)&amp;"0",C10))</f>
        <v>000 01 00 00 00 00 0000 000</v>
      </c>
      <c r="E10" s="71">
        <v>1081500</v>
      </c>
      <c r="F10" s="71">
        <f>F11+F12</f>
        <v>-914288.2400000021</v>
      </c>
      <c r="G10" s="71">
        <f>F10</f>
        <v>-914288.2400000021</v>
      </c>
      <c r="H10" s="71" t="s">
        <v>39</v>
      </c>
    </row>
    <row r="11" spans="1:8" s="31" customFormat="1" ht="12.75">
      <c r="A11" s="72" t="s">
        <v>116</v>
      </c>
      <c r="B11" s="66">
        <v>710</v>
      </c>
      <c r="C11" s="66" t="s">
        <v>98</v>
      </c>
      <c r="D11" s="73" t="str">
        <f t="shared" si="0"/>
        <v>000 01 05 00 00 00 0000 500</v>
      </c>
      <c r="E11" s="71">
        <v>-20486946.01</v>
      </c>
      <c r="F11" s="71">
        <v>-20929866.87</v>
      </c>
      <c r="G11" s="71">
        <v>-20929866.87</v>
      </c>
      <c r="H11" s="71" t="s">
        <v>39</v>
      </c>
    </row>
    <row r="12" spans="1:8" s="31" customFormat="1" ht="12.75">
      <c r="A12" s="72" t="s">
        <v>117</v>
      </c>
      <c r="B12" s="66">
        <v>720</v>
      </c>
      <c r="C12" s="66" t="s">
        <v>99</v>
      </c>
      <c r="D12" s="73" t="str">
        <f t="shared" si="0"/>
        <v>000 01 05 02 00 00 0000 600</v>
      </c>
      <c r="E12" s="71">
        <v>21568446.01</v>
      </c>
      <c r="F12" s="71">
        <v>20015578.63</v>
      </c>
      <c r="G12" s="71">
        <v>20015578.63</v>
      </c>
      <c r="H12" s="71" t="s">
        <v>39</v>
      </c>
    </row>
    <row r="13" spans="1:8" s="31" customFormat="1" ht="22.5">
      <c r="A13" s="72" t="s">
        <v>118</v>
      </c>
      <c r="B13" s="66" t="s">
        <v>119</v>
      </c>
      <c r="C13" s="66" t="s">
        <v>100</v>
      </c>
      <c r="D13" s="73" t="s">
        <v>113</v>
      </c>
      <c r="E13" s="78" t="s">
        <v>113</v>
      </c>
      <c r="F13" s="71">
        <v>0</v>
      </c>
      <c r="G13" s="71">
        <v>0</v>
      </c>
      <c r="H13" s="71" t="s">
        <v>113</v>
      </c>
    </row>
    <row r="14" spans="1:8" s="31" customFormat="1" ht="45">
      <c r="A14" s="72" t="s">
        <v>122</v>
      </c>
      <c r="B14" s="66" t="s">
        <v>120</v>
      </c>
      <c r="C14" s="66" t="s">
        <v>101</v>
      </c>
      <c r="D14" s="73" t="s">
        <v>113</v>
      </c>
      <c r="E14" s="78" t="s">
        <v>113</v>
      </c>
      <c r="F14" s="71">
        <v>0</v>
      </c>
      <c r="G14" s="71"/>
      <c r="H14" s="71" t="s">
        <v>113</v>
      </c>
    </row>
    <row r="15" spans="1:8" s="31" customFormat="1" ht="45">
      <c r="A15" s="72" t="s">
        <v>121</v>
      </c>
      <c r="B15" s="66"/>
      <c r="C15" s="66"/>
      <c r="D15" s="79" t="s">
        <v>113</v>
      </c>
      <c r="E15" s="78" t="s">
        <v>113</v>
      </c>
      <c r="F15" s="80">
        <v>0</v>
      </c>
      <c r="G15" s="80">
        <v>0</v>
      </c>
      <c r="H15" s="80" t="s">
        <v>113</v>
      </c>
    </row>
    <row r="16" spans="1:5" s="31" customFormat="1" ht="12.75">
      <c r="A16" s="42"/>
      <c r="B16" s="26"/>
      <c r="C16" s="26"/>
      <c r="D16" s="27"/>
      <c r="E16" s="28"/>
    </row>
    <row r="17" spans="1:8" ht="12.75">
      <c r="A17" s="81" t="s">
        <v>123</v>
      </c>
      <c r="B17" s="82"/>
      <c r="C17" s="82"/>
      <c r="D17" s="83"/>
      <c r="E17" s="2"/>
      <c r="F17" s="129" t="s">
        <v>259</v>
      </c>
      <c r="G17" s="129"/>
      <c r="H17" s="129"/>
    </row>
    <row r="18" spans="1:8" ht="12.75">
      <c r="A18" s="81"/>
      <c r="B18" s="82"/>
      <c r="C18" s="82"/>
      <c r="D18" s="83"/>
      <c r="E18" s="2"/>
      <c r="F18" s="90"/>
      <c r="G18" s="90"/>
      <c r="H18" s="90"/>
    </row>
    <row r="19" spans="1:8" ht="12.75">
      <c r="A19" s="34" t="s">
        <v>145</v>
      </c>
      <c r="G19" s="129" t="s">
        <v>135</v>
      </c>
      <c r="H19" s="99"/>
    </row>
    <row r="20" ht="12.75">
      <c r="H20" s="15"/>
    </row>
    <row r="21" spans="1:8" ht="12.75">
      <c r="A21" s="34" t="s">
        <v>124</v>
      </c>
      <c r="G21" s="129" t="s">
        <v>136</v>
      </c>
      <c r="H21" s="129"/>
    </row>
    <row r="23" ht="12.75">
      <c r="A23" s="92" t="s">
        <v>258</v>
      </c>
    </row>
    <row r="24" ht="11.25" customHeight="1"/>
  </sheetData>
  <sheetProtection/>
  <mergeCells count="10">
    <mergeCell ref="G21:H21"/>
    <mergeCell ref="A2:H2"/>
    <mergeCell ref="F4:H4"/>
    <mergeCell ref="A4:A5"/>
    <mergeCell ref="B4:B5"/>
    <mergeCell ref="D4:D5"/>
    <mergeCell ref="C4:C5"/>
    <mergeCell ref="E4:E5"/>
    <mergeCell ref="F17:H17"/>
    <mergeCell ref="G19:H19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H9" sqref="H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1" t="s">
        <v>27</v>
      </c>
    </row>
    <row r="3" spans="1:9" ht="12.75">
      <c r="A3" s="51"/>
      <c r="I3" s="67" t="s">
        <v>36</v>
      </c>
    </row>
    <row r="4" spans="1:9" ht="12.75" customHeight="1">
      <c r="A4" s="136" t="s">
        <v>33</v>
      </c>
      <c r="B4" s="138" t="s">
        <v>0</v>
      </c>
      <c r="C4" s="140" t="s">
        <v>28</v>
      </c>
      <c r="D4" s="141"/>
      <c r="E4" s="141"/>
      <c r="F4" s="141"/>
      <c r="G4" s="141"/>
      <c r="H4" s="142"/>
      <c r="I4" s="134" t="s">
        <v>29</v>
      </c>
    </row>
    <row r="5" spans="1:9" ht="102">
      <c r="A5" s="137"/>
      <c r="B5" s="139"/>
      <c r="C5" s="60" t="s">
        <v>21</v>
      </c>
      <c r="D5" s="61" t="s">
        <v>22</v>
      </c>
      <c r="E5" s="61" t="s">
        <v>23</v>
      </c>
      <c r="F5" s="61" t="s">
        <v>24</v>
      </c>
      <c r="G5" s="61" t="s">
        <v>25</v>
      </c>
      <c r="H5" s="60" t="s">
        <v>26</v>
      </c>
      <c r="I5" s="135"/>
    </row>
    <row r="6" spans="1:10" ht="13.5" thickBot="1">
      <c r="A6" s="52">
        <v>1</v>
      </c>
      <c r="B6" s="66">
        <v>2</v>
      </c>
      <c r="C6" s="44">
        <v>3</v>
      </c>
      <c r="D6" s="44">
        <v>4</v>
      </c>
      <c r="E6" s="53">
        <v>5</v>
      </c>
      <c r="F6" s="54" t="s">
        <v>6</v>
      </c>
      <c r="G6" s="54" t="s">
        <v>7</v>
      </c>
      <c r="H6" s="54" t="s">
        <v>8</v>
      </c>
      <c r="I6" s="46" t="s">
        <v>1</v>
      </c>
      <c r="J6" s="34"/>
    </row>
    <row r="7" spans="1:10" ht="15.75" thickBot="1">
      <c r="A7" s="55" t="s">
        <v>30</v>
      </c>
      <c r="B7" s="56" t="s">
        <v>31</v>
      </c>
      <c r="C7" s="63" t="s">
        <v>39</v>
      </c>
      <c r="D7" s="63" t="s">
        <v>39</v>
      </c>
      <c r="E7" s="63" t="s">
        <v>39</v>
      </c>
      <c r="F7" s="63">
        <v>342517.04</v>
      </c>
      <c r="G7" s="63" t="s">
        <v>39</v>
      </c>
      <c r="H7" s="63" t="s">
        <v>39</v>
      </c>
      <c r="I7" s="64">
        <f>F7</f>
        <v>342517.04</v>
      </c>
      <c r="J7" s="68"/>
    </row>
    <row r="8" spans="1:10" ht="15.75" thickBot="1">
      <c r="A8" s="59" t="s">
        <v>25</v>
      </c>
      <c r="B8" s="62" t="s">
        <v>34</v>
      </c>
      <c r="C8" s="65" t="s">
        <v>39</v>
      </c>
      <c r="D8" s="65" t="s">
        <v>39</v>
      </c>
      <c r="E8" s="65" t="s">
        <v>39</v>
      </c>
      <c r="F8" s="65">
        <v>342517.04</v>
      </c>
      <c r="G8" s="65" t="s">
        <v>39</v>
      </c>
      <c r="H8" s="65" t="s">
        <v>39</v>
      </c>
      <c r="I8" s="64">
        <f>F8</f>
        <v>342517.04</v>
      </c>
      <c r="J8" s="68"/>
    </row>
    <row r="9" spans="1:10" ht="15">
      <c r="A9" s="57" t="s">
        <v>32</v>
      </c>
      <c r="B9" s="58" t="s">
        <v>35</v>
      </c>
      <c r="C9" s="65" t="s">
        <v>39</v>
      </c>
      <c r="D9" s="65" t="s">
        <v>39</v>
      </c>
      <c r="E9" s="65" t="s">
        <v>39</v>
      </c>
      <c r="F9" s="65">
        <v>342517.04</v>
      </c>
      <c r="G9" s="65" t="s">
        <v>39</v>
      </c>
      <c r="H9" s="65" t="s">
        <v>39</v>
      </c>
      <c r="I9" s="64">
        <f>F9</f>
        <v>342517.04</v>
      </c>
      <c r="J9" s="6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2018-06-07T10:51:40Z</cp:lastPrinted>
  <dcterms:created xsi:type="dcterms:W3CDTF">1999-06-18T11:49:53Z</dcterms:created>
  <dcterms:modified xsi:type="dcterms:W3CDTF">2018-06-07T11:06:42Z</dcterms:modified>
  <cp:category/>
  <cp:version/>
  <cp:contentType/>
  <cp:contentStatus/>
</cp:coreProperties>
</file>